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Shedule for tender " sheetId="5" r:id="rId1"/>
    <sheet name="Abstract" sheetId="1" r:id="rId2"/>
    <sheet name="Details" sheetId="2" r:id="rId3"/>
    <sheet name="Sheet1" sheetId="3" r:id="rId4"/>
  </sheets>
  <definedNames>
    <definedName name="_xlnm.Print_Area" localSheetId="1">Abstract!$A$1:$G$17</definedName>
    <definedName name="_xlnm.Print_Area" localSheetId="2">Details!$A$1:$K$28</definedName>
    <definedName name="_xlnm.Print_Titles" localSheetId="1">Abstract!$3:$3</definedName>
    <definedName name="_xlnm.Print_Titles" localSheetId="2">Details!$3:$3</definedName>
  </definedNames>
  <calcPr calcId="125725"/>
</workbook>
</file>

<file path=xl/calcChain.xml><?xml version="1.0" encoding="utf-8"?>
<calcChain xmlns="http://schemas.openxmlformats.org/spreadsheetml/2006/main">
  <c r="H12" i="5"/>
  <c r="H13"/>
  <c r="H14"/>
  <c r="H15"/>
  <c r="A2" i="1"/>
  <c r="H11" i="5"/>
  <c r="H10"/>
  <c r="H9"/>
  <c r="H8"/>
  <c r="H7"/>
  <c r="H6"/>
  <c r="H5"/>
  <c r="C14" i="1"/>
  <c r="C6"/>
  <c r="C5"/>
  <c r="J7" i="2"/>
  <c r="D5" i="1" s="1"/>
  <c r="C7"/>
  <c r="H16" i="5" l="1"/>
  <c r="H17" s="1"/>
  <c r="H18" s="1"/>
  <c r="C13" i="1"/>
  <c r="C12"/>
  <c r="C11"/>
  <c r="C9"/>
  <c r="C8"/>
  <c r="C4"/>
  <c r="J28" i="2"/>
  <c r="J26"/>
  <c r="D13" i="1" s="1"/>
  <c r="G13" s="1"/>
  <c r="J23" i="2"/>
  <c r="J21"/>
  <c r="J20"/>
  <c r="D10" i="1" s="1"/>
  <c r="G10" s="1"/>
  <c r="J18" i="2"/>
  <c r="D9" i="1" s="1"/>
  <c r="G9" s="1"/>
  <c r="J16" i="2"/>
  <c r="J14"/>
  <c r="D7" i="1" s="1"/>
  <c r="G7" s="1"/>
  <c r="J11" i="2"/>
  <c r="J10"/>
  <c r="J9"/>
  <c r="D11" i="1" l="1"/>
  <c r="G11" s="1"/>
  <c r="D12"/>
  <c r="G12" s="1"/>
  <c r="D14"/>
  <c r="G14" s="1"/>
  <c r="D8"/>
  <c r="G8" s="1"/>
  <c r="J12" i="2"/>
  <c r="D6" i="1" l="1"/>
  <c r="G6" s="1"/>
  <c r="G5"/>
  <c r="J5" i="2" l="1"/>
  <c r="D4" i="1" s="1"/>
  <c r="G4" s="1"/>
  <c r="G15" l="1"/>
  <c r="G16" l="1"/>
  <c r="G17" s="1"/>
</calcChain>
</file>

<file path=xl/sharedStrings.xml><?xml version="1.0" encoding="utf-8"?>
<sst xmlns="http://schemas.openxmlformats.org/spreadsheetml/2006/main" count="160" uniqueCount="70">
  <si>
    <t>EA</t>
  </si>
  <si>
    <t>L</t>
  </si>
  <si>
    <t>Sl.No</t>
  </si>
  <si>
    <t>Nos</t>
  </si>
  <si>
    <t>B</t>
  </si>
  <si>
    <t>D</t>
  </si>
  <si>
    <t>Total</t>
  </si>
  <si>
    <t>Units</t>
  </si>
  <si>
    <t>SNo</t>
  </si>
  <si>
    <t>Description</t>
  </si>
  <si>
    <t>Qty</t>
  </si>
  <si>
    <t>Rate</t>
  </si>
  <si>
    <t>Per</t>
  </si>
  <si>
    <t xml:space="preserve">Amount </t>
  </si>
  <si>
    <t>DETAILED ESTIMATE</t>
  </si>
  <si>
    <t>ABSTRACT ESTIMATE</t>
  </si>
  <si>
    <t>x</t>
  </si>
  <si>
    <t>M3</t>
  </si>
  <si>
    <t xml:space="preserve"> </t>
  </si>
  <si>
    <t>Hire-JCB to Level &amp; Clear the Site -Leveliing the site by cutting and levelling  with the help of JCB including cost,conveyance of all materials,hire chareges etc complete for finished item of work as directed by Engineer-in-charge.</t>
  </si>
  <si>
    <t>Hrs</t>
  </si>
  <si>
    <t>@</t>
  </si>
  <si>
    <t>Kg/Mtr</t>
  </si>
  <si>
    <t xml:space="preserve">U section 150x75x5.7mm thick </t>
  </si>
  <si>
    <t>50x50x4.5mm thick</t>
  </si>
  <si>
    <t>25x35x3.2mm thick</t>
  </si>
  <si>
    <t>Engaging of Mazdoor</t>
  </si>
  <si>
    <t>SWR Code</t>
  </si>
  <si>
    <t>SWR34179</t>
  </si>
  <si>
    <t>Hr</t>
  </si>
  <si>
    <t>SWR34195</t>
  </si>
  <si>
    <t>SWR34138</t>
  </si>
  <si>
    <t>SWR34132</t>
  </si>
  <si>
    <t>SWR33030</t>
  </si>
  <si>
    <t>P.C.C(1:2:4) nominal mix using 12 to 20 mm HBG metal including cost &amp; conveyance of all materials  mixing,curing,all labour charges,etc complete  for finished item of work..</t>
  </si>
  <si>
    <t>SWR34615</t>
  </si>
  <si>
    <t>SWR34606</t>
  </si>
  <si>
    <t>SWR33402</t>
  </si>
  <si>
    <t>SWR34613</t>
  </si>
  <si>
    <t>M2</t>
  </si>
  <si>
    <t>Kg</t>
  </si>
  <si>
    <t>Total Rs.</t>
  </si>
  <si>
    <t>18% GST Rs.</t>
  </si>
  <si>
    <t>m2</t>
  </si>
  <si>
    <t>SWR33146</t>
  </si>
  <si>
    <t xml:space="preserve">Engaging of Welder ( for welding of gate henges, tubes, Trapazoidal sheet, U section gutter pole etc) including cost and conveyance of all chargescomplete for finished item of work and as directed by the engineer-in-charge.         </t>
  </si>
  <si>
    <t>Provd-Welding Machine on Rent including transportation charges</t>
  </si>
  <si>
    <t>Clip on Door Hinges Godrej/Hettich  including cost and conveyance of all chargescomplete for finished item of work and as directed by the engineer-in-charge.</t>
  </si>
  <si>
    <t>S&amp;F-SS Aldrops 300mm  including cost and conveyance of all chargescomplete for finished item of work and as directed by the engineer-in-charge.</t>
  </si>
  <si>
    <t>S&amp;F-SS Tower Bolt 300mm Long  including cost and conveyance of all chargescomplete for finished item of work and as directed by the engineer-in-charge.</t>
  </si>
  <si>
    <t>trips</t>
  </si>
  <si>
    <t>SWR34266</t>
  </si>
  <si>
    <t xml:space="preserve">Cart away Debris from site to Dumpyard with other miscellaneous debris i.e., removal of bushes and small trees and dismantling material from the site etc., including cost and conveyance of all materials ,labour charges, loading, unloading and transportation charges etc. completed </t>
  </si>
  <si>
    <t>Name of the Work :- Cleaning of site with JCB and providing of MS gate for newly proposed 33/11KV substation, Jeedimetla near 220KV Substation at Shapurnagar in Master Plan/ RR Circle</t>
  </si>
  <si>
    <t xml:space="preserve">S&amp;F Structural steel tube box type including cost and conveyance of all materials, labour charges,curing etc. complete for finished item of work and as directed by the engineer-in-charge.         </t>
  </si>
  <si>
    <t xml:space="preserve">Roofing with Trapezoidal/Galvalume Sheet including cost and conveyance of all materials, labour charges,curing etc. complete for finished item of work and as directed by the engineer-in-charge.         </t>
  </si>
  <si>
    <t>SCHEDULE</t>
  </si>
  <si>
    <t>Estimate Quantity (only Figures)</t>
  </si>
  <si>
    <t>Item Detailed 
Specification Description</t>
  </si>
  <si>
    <t>Work Type 
eg. Earth Work, Electrical works. etc
(upto 200 Characters)</t>
  </si>
  <si>
    <t>Item Short Description 
(upto 100 Characters)</t>
  </si>
  <si>
    <t>APSS / Morth Cl. Number 
(upto 200 Characters)</t>
  </si>
  <si>
    <t>Rate (INR) 
(Upto 2 Decimals )</t>
  </si>
  <si>
    <t>UOM
(upto 50 Characters)</t>
  </si>
  <si>
    <t>Amount</t>
  </si>
  <si>
    <t>Civil</t>
  </si>
  <si>
    <t>Labour</t>
  </si>
  <si>
    <t>Name of the Work:-  Cleaning of site with JCB and providing of MS gate for newly proposed 33/11KV substation, Jeedimetla near 220KV Substation at Shapurnagar in Master Plan/ Rangareddy Circle</t>
  </si>
  <si>
    <t>WBS. No. C-1105-13-07-01-01-001</t>
  </si>
  <si>
    <t xml:space="preserve">Grand Total Rs. </t>
  </si>
</sst>
</file>

<file path=xl/styles.xml><?xml version="1.0" encoding="utf-8"?>
<styleSheet xmlns="http://schemas.openxmlformats.org/spreadsheetml/2006/main">
  <numFmts count="2">
    <numFmt numFmtId="164" formatCode="_(* #,##0.00_);_(* \(#,##0.00\);_(* &quot;-&quot;??_);_(@_)"/>
    <numFmt numFmtId="165" formatCode="#,##0.00;[Red]#,##0.00"/>
  </numFmts>
  <fonts count="16">
    <font>
      <sz val="11"/>
      <color theme="1"/>
      <name val="Calibri"/>
      <family val="2"/>
      <scheme val="minor"/>
    </font>
    <font>
      <sz val="10"/>
      <name val="Helv"/>
      <charset val="204"/>
    </font>
    <font>
      <b/>
      <sz val="11"/>
      <name val="Times New Roman"/>
      <family val="1"/>
    </font>
    <font>
      <sz val="12"/>
      <color theme="1"/>
      <name val="Times New Roman"/>
      <family val="1"/>
    </font>
    <font>
      <b/>
      <sz val="12"/>
      <color theme="1"/>
      <name val="Times New Roman"/>
      <family val="1"/>
    </font>
    <font>
      <b/>
      <sz val="16"/>
      <color theme="1"/>
      <name val="Calibri"/>
      <family val="2"/>
      <scheme val="minor"/>
    </font>
    <font>
      <sz val="11"/>
      <color theme="1"/>
      <name val="Calibri"/>
      <family val="2"/>
      <scheme val="minor"/>
    </font>
    <font>
      <sz val="10"/>
      <name val="Arial"/>
      <family val="2"/>
    </font>
    <font>
      <b/>
      <sz val="16"/>
      <color theme="1"/>
      <name val="Times New Roman"/>
      <family val="1"/>
    </font>
    <font>
      <sz val="11"/>
      <color theme="1"/>
      <name val="Times New Roman"/>
      <family val="1"/>
    </font>
    <font>
      <sz val="11"/>
      <name val="Times New Roman"/>
      <family val="1"/>
    </font>
    <font>
      <sz val="12"/>
      <name val="Times New Roman"/>
      <family val="1"/>
    </font>
    <font>
      <b/>
      <sz val="11"/>
      <color theme="1"/>
      <name val="Calibri"/>
      <family val="2"/>
      <scheme val="minor"/>
    </font>
    <font>
      <sz val="10"/>
      <name val="Arial"/>
    </font>
    <font>
      <b/>
      <u/>
      <sz val="12"/>
      <name val="Times New Roman"/>
      <family val="1"/>
    </font>
    <font>
      <b/>
      <sz val="12"/>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xf numFmtId="0" fontId="1" fillId="0" borderId="0"/>
    <xf numFmtId="0" fontId="6" fillId="0" borderId="0"/>
    <xf numFmtId="0" fontId="7" fillId="0" borderId="0"/>
    <xf numFmtId="0" fontId="7" fillId="0" borderId="0"/>
    <xf numFmtId="0" fontId="1" fillId="0" borderId="0"/>
    <xf numFmtId="0" fontId="13" fillId="0" borderId="0"/>
    <xf numFmtId="0" fontId="7" fillId="0" borderId="0"/>
    <xf numFmtId="164" fontId="7" fillId="0" borderId="0" applyFont="0" applyFill="0" applyBorder="0" applyAlignment="0" applyProtection="0"/>
    <xf numFmtId="0" fontId="7" fillId="0" borderId="0"/>
    <xf numFmtId="0" fontId="7" fillId="0" borderId="0"/>
  </cellStyleXfs>
  <cellXfs count="101">
    <xf numFmtId="0" fontId="0" fillId="0" borderId="0" xfId="0"/>
    <xf numFmtId="0" fontId="2" fillId="0" borderId="1" xfId="1" applyFont="1" applyBorder="1" applyAlignment="1">
      <alignment horizontal="center" vertical="center"/>
    </xf>
    <xf numFmtId="2" fontId="2" fillId="0" borderId="1" xfId="1" applyNumberFormat="1" applyFont="1" applyBorder="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top"/>
    </xf>
    <xf numFmtId="0" fontId="0" fillId="0" borderId="0" xfId="0" applyBorder="1"/>
    <xf numFmtId="0" fontId="3" fillId="0" borderId="0" xfId="0" applyFont="1" applyBorder="1" applyAlignment="1">
      <alignment vertical="justify"/>
    </xf>
    <xf numFmtId="0" fontId="9" fillId="0" borderId="0" xfId="0" applyFont="1" applyAlignment="1">
      <alignment horizontal="center" vertical="center"/>
    </xf>
    <xf numFmtId="0" fontId="9" fillId="0" borderId="0" xfId="0" applyFont="1"/>
    <xf numFmtId="0" fontId="9" fillId="0" borderId="0" xfId="0" applyFont="1" applyAlignment="1">
      <alignment vertical="center"/>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0" fillId="0" borderId="0" xfId="0" applyAlignment="1">
      <alignment vertical="center" wrapText="1"/>
    </xf>
    <xf numFmtId="0" fontId="0" fillId="0" borderId="0" xfId="0" applyAlignment="1">
      <alignment vertical="center"/>
    </xf>
    <xf numFmtId="0" fontId="3" fillId="0" borderId="1" xfId="0" applyFont="1" applyBorder="1" applyAlignment="1">
      <alignment horizontal="right" vertical="center" wrapText="1"/>
    </xf>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top"/>
    </xf>
    <xf numFmtId="0" fontId="3" fillId="0" borderId="0" xfId="0" applyFont="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horizontal="left" vertical="top" wrapText="1"/>
    </xf>
    <xf numFmtId="2" fontId="3" fillId="0" borderId="1" xfId="0" applyNumberFormat="1" applyFont="1" applyBorder="1" applyAlignment="1">
      <alignment horizontal="center" vertical="top"/>
    </xf>
    <xf numFmtId="0" fontId="3" fillId="0" borderId="0" xfId="0" applyFont="1" applyAlignment="1">
      <alignment horizontal="center" vertical="top"/>
    </xf>
    <xf numFmtId="0" fontId="11" fillId="2" borderId="1" xfId="0" applyFont="1" applyFill="1" applyBorder="1" applyAlignment="1">
      <alignment horizontal="justify" vertical="justify" wrapText="1"/>
    </xf>
    <xf numFmtId="0" fontId="11" fillId="0" borderId="1" xfId="0" applyNumberFormat="1" applyFont="1" applyBorder="1" applyAlignment="1">
      <alignment horizontal="justify" vertical="justify" wrapText="1"/>
    </xf>
    <xf numFmtId="0" fontId="0" fillId="0" borderId="0" xfId="0" applyAlignment="1">
      <alignment horizontal="center" vertical="center"/>
    </xf>
    <xf numFmtId="0" fontId="3" fillId="0" borderId="1" xfId="0" applyFont="1" applyBorder="1" applyAlignment="1">
      <alignment vertical="center" wrapText="1"/>
    </xf>
    <xf numFmtId="0" fontId="10" fillId="0" borderId="1" xfId="1" applyFont="1" applyBorder="1" applyAlignment="1">
      <alignment horizontal="center" vertical="center"/>
    </xf>
    <xf numFmtId="0" fontId="3" fillId="2" borderId="1" xfId="0" applyFont="1" applyFill="1" applyBorder="1" applyAlignment="1">
      <alignment horizontal="center" vertical="top"/>
    </xf>
    <xf numFmtId="0" fontId="3" fillId="2" borderId="1" xfId="0" applyFont="1" applyFill="1" applyBorder="1" applyAlignment="1">
      <alignment horizontal="left" vertical="top" wrapText="1"/>
    </xf>
    <xf numFmtId="2" fontId="3" fillId="2" borderId="1" xfId="0" applyNumberFormat="1" applyFont="1" applyFill="1" applyBorder="1" applyAlignment="1">
      <alignment horizontal="center" vertical="top"/>
    </xf>
    <xf numFmtId="0" fontId="3" fillId="2" borderId="0" xfId="0" applyFont="1" applyFill="1" applyAlignment="1">
      <alignment vertical="top"/>
    </xf>
    <xf numFmtId="0" fontId="3" fillId="0" borderId="1" xfId="0" applyFont="1" applyBorder="1" applyAlignment="1">
      <alignment vertical="top" wrapText="1"/>
    </xf>
    <xf numFmtId="0" fontId="10" fillId="0" borderId="1" xfId="1" applyFont="1" applyBorder="1" applyAlignment="1">
      <alignment horizontal="right" vertical="center"/>
    </xf>
    <xf numFmtId="2" fontId="3" fillId="0" borderId="1" xfId="0" applyNumberFormat="1" applyFont="1" applyBorder="1" applyAlignment="1">
      <alignment horizontal="right" vertical="top"/>
    </xf>
    <xf numFmtId="2" fontId="3" fillId="2" borderId="1" xfId="0" applyNumberFormat="1" applyFont="1" applyFill="1" applyBorder="1" applyAlignment="1">
      <alignment horizontal="right" vertical="top"/>
    </xf>
    <xf numFmtId="0" fontId="3" fillId="0" borderId="1" xfId="0" applyFont="1" applyBorder="1" applyAlignment="1">
      <alignment horizontal="right" vertical="top" wrapText="1"/>
    </xf>
    <xf numFmtId="0" fontId="3" fillId="0" borderId="0" xfId="0" applyFont="1" applyAlignment="1">
      <alignment horizontal="right" vertical="top"/>
    </xf>
    <xf numFmtId="0" fontId="9" fillId="0" borderId="0" xfId="0" applyFont="1" applyAlignment="1">
      <alignment horizontal="right" vertical="center"/>
    </xf>
    <xf numFmtId="0" fontId="3" fillId="2" borderId="1" xfId="0" applyFont="1" applyFill="1" applyBorder="1" applyAlignment="1">
      <alignment horizontal="right" vertical="top"/>
    </xf>
    <xf numFmtId="4" fontId="3" fillId="0" borderId="1" xfId="0" applyNumberFormat="1" applyFont="1" applyBorder="1" applyAlignment="1">
      <alignment horizontal="center" vertical="center"/>
    </xf>
    <xf numFmtId="0" fontId="2" fillId="0" borderId="1" xfId="1" applyFont="1" applyBorder="1" applyAlignment="1">
      <alignment horizontal="left" vertical="center"/>
    </xf>
    <xf numFmtId="0" fontId="3" fillId="0" borderId="0" xfId="0" applyFont="1" applyAlignment="1">
      <alignment horizontal="left" vertical="top"/>
    </xf>
    <xf numFmtId="0" fontId="11" fillId="2" borderId="1" xfId="0" applyNumberFormat="1" applyFont="1" applyFill="1" applyBorder="1" applyAlignment="1">
      <alignment horizontal="left" vertical="top" wrapText="1"/>
    </xf>
    <xf numFmtId="0" fontId="3" fillId="0" borderId="1" xfId="0" applyFont="1" applyBorder="1" applyAlignment="1">
      <alignment horizontal="left" vertical="top"/>
    </xf>
    <xf numFmtId="0" fontId="9" fillId="0" borderId="0" xfId="0" applyFont="1" applyAlignment="1">
      <alignment horizontal="left"/>
    </xf>
    <xf numFmtId="0" fontId="3" fillId="0" borderId="1" xfId="0" applyFont="1" applyBorder="1" applyAlignment="1">
      <alignment horizontal="right" vertical="top"/>
    </xf>
    <xf numFmtId="0" fontId="3" fillId="0" borderId="1" xfId="0" applyFont="1" applyBorder="1" applyAlignment="1">
      <alignment horizontal="left" vertical="center" wrapText="1"/>
    </xf>
    <xf numFmtId="0" fontId="4" fillId="0" borderId="1" xfId="0" applyFont="1" applyBorder="1" applyAlignment="1">
      <alignment vertical="top"/>
    </xf>
    <xf numFmtId="0" fontId="4" fillId="0" borderId="1" xfId="0" applyFont="1" applyBorder="1" applyAlignment="1">
      <alignment horizontal="left" vertical="top"/>
    </xf>
    <xf numFmtId="2" fontId="4" fillId="0" borderId="1" xfId="0" applyNumberFormat="1" applyFont="1" applyBorder="1" applyAlignment="1">
      <alignment horizontal="center" vertical="top"/>
    </xf>
    <xf numFmtId="0" fontId="4" fillId="0" borderId="0" xfId="0" applyFont="1" applyAlignment="1">
      <alignment vertical="top"/>
    </xf>
    <xf numFmtId="2" fontId="3" fillId="0" borderId="1" xfId="0" applyNumberFormat="1" applyFont="1" applyBorder="1" applyAlignment="1">
      <alignment horizontal="right" vertical="top" wrapText="1"/>
    </xf>
    <xf numFmtId="0" fontId="4" fillId="0" borderId="1" xfId="0" applyFont="1" applyBorder="1" applyAlignment="1">
      <alignment vertical="center"/>
    </xf>
    <xf numFmtId="0" fontId="12" fillId="0" borderId="0" xfId="0" applyFont="1"/>
    <xf numFmtId="0" fontId="11" fillId="0" borderId="1" xfId="0" applyFont="1" applyFill="1" applyBorder="1" applyAlignment="1">
      <alignment horizontal="left" vertical="top" wrapText="1"/>
    </xf>
    <xf numFmtId="0" fontId="13" fillId="0" borderId="0" xfId="6"/>
    <xf numFmtId="0" fontId="15" fillId="0" borderId="1" xfId="7" applyFont="1" applyFill="1" applyBorder="1" applyAlignment="1">
      <alignment horizontal="center" vertical="center" wrapText="1"/>
    </xf>
    <xf numFmtId="0" fontId="15" fillId="0" borderId="1" xfId="6" applyFont="1" applyFill="1" applyBorder="1" applyAlignment="1">
      <alignment horizontal="center" vertical="center" wrapText="1"/>
    </xf>
    <xf numFmtId="4" fontId="11" fillId="2" borderId="1" xfId="6" applyNumberFormat="1" applyFont="1" applyFill="1" applyBorder="1" applyAlignment="1">
      <alignment horizontal="center" vertical="center"/>
    </xf>
    <xf numFmtId="0" fontId="11" fillId="0" borderId="1" xfId="7" applyFont="1" applyFill="1" applyBorder="1" applyAlignment="1">
      <alignment horizontal="left" vertical="center" wrapText="1"/>
    </xf>
    <xf numFmtId="0" fontId="11" fillId="0" borderId="1" xfId="3" applyFont="1" applyFill="1" applyBorder="1" applyAlignment="1">
      <alignment horizontal="center" vertical="center" wrapText="1"/>
    </xf>
    <xf numFmtId="4" fontId="11" fillId="0" borderId="1" xfId="6" applyNumberFormat="1" applyFont="1" applyBorder="1" applyAlignment="1">
      <alignment horizontal="center" vertical="center"/>
    </xf>
    <xf numFmtId="0" fontId="11" fillId="0" borderId="0" xfId="6" applyFont="1"/>
    <xf numFmtId="0" fontId="13" fillId="0" borderId="0" xfId="6" applyAlignment="1">
      <alignment vertical="center"/>
    </xf>
    <xf numFmtId="0" fontId="13" fillId="0" borderId="0" xfId="6" applyAlignment="1">
      <alignment horizontal="center" vertical="center"/>
    </xf>
    <xf numFmtId="0" fontId="11" fillId="2" borderId="1" xfId="0" applyNumberFormat="1" applyFont="1" applyFill="1" applyBorder="1" applyAlignment="1">
      <alignment horizontal="center" vertical="center" wrapText="1"/>
    </xf>
    <xf numFmtId="4" fontId="11" fillId="0" borderId="1" xfId="6" applyNumberFormat="1" applyFont="1" applyBorder="1" applyAlignment="1">
      <alignment horizontal="center" vertical="center" wrapText="1"/>
    </xf>
    <xf numFmtId="0" fontId="11" fillId="0" borderId="1" xfId="6" applyFont="1" applyBorder="1" applyAlignment="1">
      <alignment horizontal="left" vertical="center" wrapText="1"/>
    </xf>
    <xf numFmtId="0" fontId="11" fillId="0" borderId="0" xfId="6" applyFont="1" applyAlignment="1">
      <alignment horizontal="left" wrapText="1"/>
    </xf>
    <xf numFmtId="0" fontId="11" fillId="0" borderId="0" xfId="6" applyFont="1" applyAlignment="1">
      <alignment horizontal="center"/>
    </xf>
    <xf numFmtId="2" fontId="3" fillId="0" borderId="1" xfId="0" applyNumberFormat="1" applyFont="1" applyBorder="1" applyAlignment="1">
      <alignment horizontal="right" vertical="center"/>
    </xf>
    <xf numFmtId="2" fontId="3" fillId="2" borderId="1" xfId="0" applyNumberFormat="1" applyFont="1" applyFill="1" applyBorder="1" applyAlignment="1">
      <alignment horizontal="right" vertical="center"/>
    </xf>
    <xf numFmtId="0" fontId="3" fillId="2" borderId="1" xfId="0" applyFont="1" applyFill="1" applyBorder="1" applyAlignment="1">
      <alignment horizontal="center" vertical="center"/>
    </xf>
    <xf numFmtId="2" fontId="11" fillId="0" borderId="0" xfId="6" applyNumberFormat="1" applyFont="1" applyAlignment="1">
      <alignment horizontal="right"/>
    </xf>
    <xf numFmtId="165" fontId="11" fillId="0" borderId="1" xfId="6" applyNumberFormat="1" applyFont="1" applyFill="1" applyBorder="1" applyAlignment="1">
      <alignment horizontal="right" vertical="center" wrapText="1"/>
    </xf>
    <xf numFmtId="0" fontId="11" fillId="0" borderId="0" xfId="6" applyFont="1" applyAlignment="1">
      <alignment horizontal="right"/>
    </xf>
    <xf numFmtId="0" fontId="11" fillId="0" borderId="1" xfId="6" applyFont="1" applyBorder="1" applyAlignment="1">
      <alignment horizontal="center" vertical="center"/>
    </xf>
    <xf numFmtId="0" fontId="11" fillId="0" borderId="1" xfId="6" applyFont="1" applyBorder="1" applyAlignment="1">
      <alignment vertical="center"/>
    </xf>
    <xf numFmtId="165" fontId="15" fillId="0" borderId="1" xfId="6" applyNumberFormat="1" applyFont="1" applyBorder="1" applyAlignment="1">
      <alignment horizontal="right" vertical="center"/>
    </xf>
    <xf numFmtId="0" fontId="3" fillId="0" borderId="1" xfId="0" applyFont="1" applyBorder="1" applyAlignment="1">
      <alignment horizontal="center" vertical="center" wrapText="1"/>
    </xf>
    <xf numFmtId="0" fontId="2" fillId="0" borderId="1" xfId="7" applyFont="1" applyFill="1" applyBorder="1" applyAlignment="1">
      <alignment horizontal="center" vertical="center" wrapText="1"/>
    </xf>
    <xf numFmtId="2" fontId="2" fillId="0" borderId="1" xfId="7" applyNumberFormat="1" applyFont="1" applyFill="1" applyBorder="1" applyAlignment="1">
      <alignment horizontal="right" vertical="center" wrapText="1"/>
    </xf>
    <xf numFmtId="0" fontId="2" fillId="0" borderId="1" xfId="7" applyFont="1" applyFill="1" applyBorder="1" applyAlignment="1">
      <alignment horizontal="left" vertical="center" wrapText="1"/>
    </xf>
    <xf numFmtId="0" fontId="2" fillId="0" borderId="1" xfId="2" applyFont="1" applyFill="1" applyBorder="1" applyAlignment="1">
      <alignment horizontal="center" vertical="center" wrapText="1"/>
    </xf>
    <xf numFmtId="2" fontId="3" fillId="0" borderId="1" xfId="0" applyNumberFormat="1" applyFont="1" applyBorder="1" applyAlignment="1">
      <alignment horizontal="right" vertical="center" wrapText="1"/>
    </xf>
    <xf numFmtId="2" fontId="15" fillId="0" borderId="1" xfId="6" applyNumberFormat="1" applyFont="1" applyBorder="1" applyAlignment="1">
      <alignment horizontal="right" vertical="center"/>
    </xf>
    <xf numFmtId="0" fontId="15" fillId="0" borderId="1" xfId="6" applyFont="1" applyBorder="1" applyAlignment="1">
      <alignment horizontal="right" vertical="center"/>
    </xf>
    <xf numFmtId="0" fontId="14" fillId="0" borderId="0" xfId="6" applyFont="1" applyAlignment="1">
      <alignment horizontal="center" vertical="center" wrapText="1"/>
    </xf>
    <xf numFmtId="0" fontId="15" fillId="0" borderId="0" xfId="6" applyFont="1" applyBorder="1" applyAlignment="1">
      <alignment horizontal="left" vertical="center" wrapText="1"/>
    </xf>
    <xf numFmtId="0" fontId="15" fillId="0" borderId="5" xfId="6" applyFont="1" applyBorder="1" applyAlignment="1">
      <alignment horizontal="left" vertical="center" wrapText="1"/>
    </xf>
    <xf numFmtId="0" fontId="4" fillId="0" borderId="1" xfId="0" applyFont="1" applyBorder="1" applyAlignment="1">
      <alignment horizontal="right" vertical="top"/>
    </xf>
    <xf numFmtId="0" fontId="8" fillId="0" borderId="5" xfId="0" applyFont="1" applyBorder="1" applyAlignment="1">
      <alignment horizontal="center" vertical="center"/>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0" borderId="5" xfId="0" applyFont="1" applyBorder="1" applyAlignment="1">
      <alignment horizontal="center" vertical="center"/>
    </xf>
  </cellXfs>
  <cellStyles count="11">
    <cellStyle name="Comma 2" xfId="8"/>
    <cellStyle name="Normal" xfId="0" builtinId="0"/>
    <cellStyle name="Normal 18" xfId="4"/>
    <cellStyle name="Normal 2" xfId="6"/>
    <cellStyle name="Normal 2 2 3" xfId="3"/>
    <cellStyle name="Normal 2 3" xfId="2"/>
    <cellStyle name="Normal 3" xfId="9"/>
    <cellStyle name="Normal 4" xfId="10"/>
    <cellStyle name="Normal_sampleboq 22-01-2010" xfId="7"/>
    <cellStyle name="Normal_ZAHEERABADDIVISIONrevised" xfId="1"/>
    <cellStyle name="Style 1"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B050"/>
  </sheetPr>
  <dimension ref="A1:H18"/>
  <sheetViews>
    <sheetView tabSelected="1" zoomScale="90" zoomScaleSheetLayoutView="90" workbookViewId="0">
      <selection activeCell="M6" sqref="M6"/>
    </sheetView>
  </sheetViews>
  <sheetFormatPr defaultRowHeight="15.75"/>
  <cols>
    <col min="1" max="1" width="9.140625" style="66"/>
    <col min="2" max="2" width="42" style="72" customWidth="1"/>
    <col min="3" max="3" width="12" style="66" bestFit="1" customWidth="1"/>
    <col min="4" max="4" width="11.7109375" style="66" customWidth="1"/>
    <col min="5" max="5" width="13.28515625" style="66" customWidth="1"/>
    <col min="6" max="6" width="11.5703125" style="77" customWidth="1"/>
    <col min="7" max="7" width="9.5703125" style="73" customWidth="1"/>
    <col min="8" max="8" width="13.140625" style="79" bestFit="1" customWidth="1"/>
    <col min="9" max="257" width="9.140625" style="59"/>
    <col min="258" max="258" width="42" style="59" customWidth="1"/>
    <col min="259" max="259" width="12" style="59" bestFit="1" customWidth="1"/>
    <col min="260" max="260" width="11.7109375" style="59" customWidth="1"/>
    <col min="261" max="261" width="13.28515625" style="59" customWidth="1"/>
    <col min="262" max="262" width="11.5703125" style="59" customWidth="1"/>
    <col min="263" max="263" width="9.5703125" style="59" customWidth="1"/>
    <col min="264" max="264" width="13.140625" style="59" bestFit="1" customWidth="1"/>
    <col min="265" max="513" width="9.140625" style="59"/>
    <col min="514" max="514" width="42" style="59" customWidth="1"/>
    <col min="515" max="515" width="12" style="59" bestFit="1" customWidth="1"/>
    <col min="516" max="516" width="11.7109375" style="59" customWidth="1"/>
    <col min="517" max="517" width="13.28515625" style="59" customWidth="1"/>
    <col min="518" max="518" width="11.5703125" style="59" customWidth="1"/>
    <col min="519" max="519" width="9.5703125" style="59" customWidth="1"/>
    <col min="520" max="520" width="13.140625" style="59" bestFit="1" customWidth="1"/>
    <col min="521" max="769" width="9.140625" style="59"/>
    <col min="770" max="770" width="42" style="59" customWidth="1"/>
    <col min="771" max="771" width="12" style="59" bestFit="1" customWidth="1"/>
    <col min="772" max="772" width="11.7109375" style="59" customWidth="1"/>
    <col min="773" max="773" width="13.28515625" style="59" customWidth="1"/>
    <col min="774" max="774" width="11.5703125" style="59" customWidth="1"/>
    <col min="775" max="775" width="9.5703125" style="59" customWidth="1"/>
    <col min="776" max="776" width="13.140625" style="59" bestFit="1" customWidth="1"/>
    <col min="777" max="1025" width="9.140625" style="59"/>
    <col min="1026" max="1026" width="42" style="59" customWidth="1"/>
    <col min="1027" max="1027" width="12" style="59" bestFit="1" customWidth="1"/>
    <col min="1028" max="1028" width="11.7109375" style="59" customWidth="1"/>
    <col min="1029" max="1029" width="13.28515625" style="59" customWidth="1"/>
    <col min="1030" max="1030" width="11.5703125" style="59" customWidth="1"/>
    <col min="1031" max="1031" width="9.5703125" style="59" customWidth="1"/>
    <col min="1032" max="1032" width="13.140625" style="59" bestFit="1" customWidth="1"/>
    <col min="1033" max="1281" width="9.140625" style="59"/>
    <col min="1282" max="1282" width="42" style="59" customWidth="1"/>
    <col min="1283" max="1283" width="12" style="59" bestFit="1" customWidth="1"/>
    <col min="1284" max="1284" width="11.7109375" style="59" customWidth="1"/>
    <col min="1285" max="1285" width="13.28515625" style="59" customWidth="1"/>
    <col min="1286" max="1286" width="11.5703125" style="59" customWidth="1"/>
    <col min="1287" max="1287" width="9.5703125" style="59" customWidth="1"/>
    <col min="1288" max="1288" width="13.140625" style="59" bestFit="1" customWidth="1"/>
    <col min="1289" max="1537" width="9.140625" style="59"/>
    <col min="1538" max="1538" width="42" style="59" customWidth="1"/>
    <col min="1539" max="1539" width="12" style="59" bestFit="1" customWidth="1"/>
    <col min="1540" max="1540" width="11.7109375" style="59" customWidth="1"/>
    <col min="1541" max="1541" width="13.28515625" style="59" customWidth="1"/>
    <col min="1542" max="1542" width="11.5703125" style="59" customWidth="1"/>
    <col min="1543" max="1543" width="9.5703125" style="59" customWidth="1"/>
    <col min="1544" max="1544" width="13.140625" style="59" bestFit="1" customWidth="1"/>
    <col min="1545" max="1793" width="9.140625" style="59"/>
    <col min="1794" max="1794" width="42" style="59" customWidth="1"/>
    <col min="1795" max="1795" width="12" style="59" bestFit="1" customWidth="1"/>
    <col min="1796" max="1796" width="11.7109375" style="59" customWidth="1"/>
    <col min="1797" max="1797" width="13.28515625" style="59" customWidth="1"/>
    <col min="1798" max="1798" width="11.5703125" style="59" customWidth="1"/>
    <col min="1799" max="1799" width="9.5703125" style="59" customWidth="1"/>
    <col min="1800" max="1800" width="13.140625" style="59" bestFit="1" customWidth="1"/>
    <col min="1801" max="2049" width="9.140625" style="59"/>
    <col min="2050" max="2050" width="42" style="59" customWidth="1"/>
    <col min="2051" max="2051" width="12" style="59" bestFit="1" customWidth="1"/>
    <col min="2052" max="2052" width="11.7109375" style="59" customWidth="1"/>
    <col min="2053" max="2053" width="13.28515625" style="59" customWidth="1"/>
    <col min="2054" max="2054" width="11.5703125" style="59" customWidth="1"/>
    <col min="2055" max="2055" width="9.5703125" style="59" customWidth="1"/>
    <col min="2056" max="2056" width="13.140625" style="59" bestFit="1" customWidth="1"/>
    <col min="2057" max="2305" width="9.140625" style="59"/>
    <col min="2306" max="2306" width="42" style="59" customWidth="1"/>
    <col min="2307" max="2307" width="12" style="59" bestFit="1" customWidth="1"/>
    <col min="2308" max="2308" width="11.7109375" style="59" customWidth="1"/>
    <col min="2309" max="2309" width="13.28515625" style="59" customWidth="1"/>
    <col min="2310" max="2310" width="11.5703125" style="59" customWidth="1"/>
    <col min="2311" max="2311" width="9.5703125" style="59" customWidth="1"/>
    <col min="2312" max="2312" width="13.140625" style="59" bestFit="1" customWidth="1"/>
    <col min="2313" max="2561" width="9.140625" style="59"/>
    <col min="2562" max="2562" width="42" style="59" customWidth="1"/>
    <col min="2563" max="2563" width="12" style="59" bestFit="1" customWidth="1"/>
    <col min="2564" max="2564" width="11.7109375" style="59" customWidth="1"/>
    <col min="2565" max="2565" width="13.28515625" style="59" customWidth="1"/>
    <col min="2566" max="2566" width="11.5703125" style="59" customWidth="1"/>
    <col min="2567" max="2567" width="9.5703125" style="59" customWidth="1"/>
    <col min="2568" max="2568" width="13.140625" style="59" bestFit="1" customWidth="1"/>
    <col min="2569" max="2817" width="9.140625" style="59"/>
    <col min="2818" max="2818" width="42" style="59" customWidth="1"/>
    <col min="2819" max="2819" width="12" style="59" bestFit="1" customWidth="1"/>
    <col min="2820" max="2820" width="11.7109375" style="59" customWidth="1"/>
    <col min="2821" max="2821" width="13.28515625" style="59" customWidth="1"/>
    <col min="2822" max="2822" width="11.5703125" style="59" customWidth="1"/>
    <col min="2823" max="2823" width="9.5703125" style="59" customWidth="1"/>
    <col min="2824" max="2824" width="13.140625" style="59" bestFit="1" customWidth="1"/>
    <col min="2825" max="3073" width="9.140625" style="59"/>
    <col min="3074" max="3074" width="42" style="59" customWidth="1"/>
    <col min="3075" max="3075" width="12" style="59" bestFit="1" customWidth="1"/>
    <col min="3076" max="3076" width="11.7109375" style="59" customWidth="1"/>
    <col min="3077" max="3077" width="13.28515625" style="59" customWidth="1"/>
    <col min="3078" max="3078" width="11.5703125" style="59" customWidth="1"/>
    <col min="3079" max="3079" width="9.5703125" style="59" customWidth="1"/>
    <col min="3080" max="3080" width="13.140625" style="59" bestFit="1" customWidth="1"/>
    <col min="3081" max="3329" width="9.140625" style="59"/>
    <col min="3330" max="3330" width="42" style="59" customWidth="1"/>
    <col min="3331" max="3331" width="12" style="59" bestFit="1" customWidth="1"/>
    <col min="3332" max="3332" width="11.7109375" style="59" customWidth="1"/>
    <col min="3333" max="3333" width="13.28515625" style="59" customWidth="1"/>
    <col min="3334" max="3334" width="11.5703125" style="59" customWidth="1"/>
    <col min="3335" max="3335" width="9.5703125" style="59" customWidth="1"/>
    <col min="3336" max="3336" width="13.140625" style="59" bestFit="1" customWidth="1"/>
    <col min="3337" max="3585" width="9.140625" style="59"/>
    <col min="3586" max="3586" width="42" style="59" customWidth="1"/>
    <col min="3587" max="3587" width="12" style="59" bestFit="1" customWidth="1"/>
    <col min="3588" max="3588" width="11.7109375" style="59" customWidth="1"/>
    <col min="3589" max="3589" width="13.28515625" style="59" customWidth="1"/>
    <col min="3590" max="3590" width="11.5703125" style="59" customWidth="1"/>
    <col min="3591" max="3591" width="9.5703125" style="59" customWidth="1"/>
    <col min="3592" max="3592" width="13.140625" style="59" bestFit="1" customWidth="1"/>
    <col min="3593" max="3841" width="9.140625" style="59"/>
    <col min="3842" max="3842" width="42" style="59" customWidth="1"/>
    <col min="3843" max="3843" width="12" style="59" bestFit="1" customWidth="1"/>
    <col min="3844" max="3844" width="11.7109375" style="59" customWidth="1"/>
    <col min="3845" max="3845" width="13.28515625" style="59" customWidth="1"/>
    <col min="3846" max="3846" width="11.5703125" style="59" customWidth="1"/>
    <col min="3847" max="3847" width="9.5703125" style="59" customWidth="1"/>
    <col min="3848" max="3848" width="13.140625" style="59" bestFit="1" customWidth="1"/>
    <col min="3849" max="4097" width="9.140625" style="59"/>
    <col min="4098" max="4098" width="42" style="59" customWidth="1"/>
    <col min="4099" max="4099" width="12" style="59" bestFit="1" customWidth="1"/>
    <col min="4100" max="4100" width="11.7109375" style="59" customWidth="1"/>
    <col min="4101" max="4101" width="13.28515625" style="59" customWidth="1"/>
    <col min="4102" max="4102" width="11.5703125" style="59" customWidth="1"/>
    <col min="4103" max="4103" width="9.5703125" style="59" customWidth="1"/>
    <col min="4104" max="4104" width="13.140625" style="59" bestFit="1" customWidth="1"/>
    <col min="4105" max="4353" width="9.140625" style="59"/>
    <col min="4354" max="4354" width="42" style="59" customWidth="1"/>
    <col min="4355" max="4355" width="12" style="59" bestFit="1" customWidth="1"/>
    <col min="4356" max="4356" width="11.7109375" style="59" customWidth="1"/>
    <col min="4357" max="4357" width="13.28515625" style="59" customWidth="1"/>
    <col min="4358" max="4358" width="11.5703125" style="59" customWidth="1"/>
    <col min="4359" max="4359" width="9.5703125" style="59" customWidth="1"/>
    <col min="4360" max="4360" width="13.140625" style="59" bestFit="1" customWidth="1"/>
    <col min="4361" max="4609" width="9.140625" style="59"/>
    <col min="4610" max="4610" width="42" style="59" customWidth="1"/>
    <col min="4611" max="4611" width="12" style="59" bestFit="1" customWidth="1"/>
    <col min="4612" max="4612" width="11.7109375" style="59" customWidth="1"/>
    <col min="4613" max="4613" width="13.28515625" style="59" customWidth="1"/>
    <col min="4614" max="4614" width="11.5703125" style="59" customWidth="1"/>
    <col min="4615" max="4615" width="9.5703125" style="59" customWidth="1"/>
    <col min="4616" max="4616" width="13.140625" style="59" bestFit="1" customWidth="1"/>
    <col min="4617" max="4865" width="9.140625" style="59"/>
    <col min="4866" max="4866" width="42" style="59" customWidth="1"/>
    <col min="4867" max="4867" width="12" style="59" bestFit="1" customWidth="1"/>
    <col min="4868" max="4868" width="11.7109375" style="59" customWidth="1"/>
    <col min="4869" max="4869" width="13.28515625" style="59" customWidth="1"/>
    <col min="4870" max="4870" width="11.5703125" style="59" customWidth="1"/>
    <col min="4871" max="4871" width="9.5703125" style="59" customWidth="1"/>
    <col min="4872" max="4872" width="13.140625" style="59" bestFit="1" customWidth="1"/>
    <col min="4873" max="5121" width="9.140625" style="59"/>
    <col min="5122" max="5122" width="42" style="59" customWidth="1"/>
    <col min="5123" max="5123" width="12" style="59" bestFit="1" customWidth="1"/>
    <col min="5124" max="5124" width="11.7109375" style="59" customWidth="1"/>
    <col min="5125" max="5125" width="13.28515625" style="59" customWidth="1"/>
    <col min="5126" max="5126" width="11.5703125" style="59" customWidth="1"/>
    <col min="5127" max="5127" width="9.5703125" style="59" customWidth="1"/>
    <col min="5128" max="5128" width="13.140625" style="59" bestFit="1" customWidth="1"/>
    <col min="5129" max="5377" width="9.140625" style="59"/>
    <col min="5378" max="5378" width="42" style="59" customWidth="1"/>
    <col min="5379" max="5379" width="12" style="59" bestFit="1" customWidth="1"/>
    <col min="5380" max="5380" width="11.7109375" style="59" customWidth="1"/>
    <col min="5381" max="5381" width="13.28515625" style="59" customWidth="1"/>
    <col min="5382" max="5382" width="11.5703125" style="59" customWidth="1"/>
    <col min="5383" max="5383" width="9.5703125" style="59" customWidth="1"/>
    <col min="5384" max="5384" width="13.140625" style="59" bestFit="1" customWidth="1"/>
    <col min="5385" max="5633" width="9.140625" style="59"/>
    <col min="5634" max="5634" width="42" style="59" customWidth="1"/>
    <col min="5635" max="5635" width="12" style="59" bestFit="1" customWidth="1"/>
    <col min="5636" max="5636" width="11.7109375" style="59" customWidth="1"/>
    <col min="5637" max="5637" width="13.28515625" style="59" customWidth="1"/>
    <col min="5638" max="5638" width="11.5703125" style="59" customWidth="1"/>
    <col min="5639" max="5639" width="9.5703125" style="59" customWidth="1"/>
    <col min="5640" max="5640" width="13.140625" style="59" bestFit="1" customWidth="1"/>
    <col min="5641" max="5889" width="9.140625" style="59"/>
    <col min="5890" max="5890" width="42" style="59" customWidth="1"/>
    <col min="5891" max="5891" width="12" style="59" bestFit="1" customWidth="1"/>
    <col min="5892" max="5892" width="11.7109375" style="59" customWidth="1"/>
    <col min="5893" max="5893" width="13.28515625" style="59" customWidth="1"/>
    <col min="5894" max="5894" width="11.5703125" style="59" customWidth="1"/>
    <col min="5895" max="5895" width="9.5703125" style="59" customWidth="1"/>
    <col min="5896" max="5896" width="13.140625" style="59" bestFit="1" customWidth="1"/>
    <col min="5897" max="6145" width="9.140625" style="59"/>
    <col min="6146" max="6146" width="42" style="59" customWidth="1"/>
    <col min="6147" max="6147" width="12" style="59" bestFit="1" customWidth="1"/>
    <col min="6148" max="6148" width="11.7109375" style="59" customWidth="1"/>
    <col min="6149" max="6149" width="13.28515625" style="59" customWidth="1"/>
    <col min="6150" max="6150" width="11.5703125" style="59" customWidth="1"/>
    <col min="6151" max="6151" width="9.5703125" style="59" customWidth="1"/>
    <col min="6152" max="6152" width="13.140625" style="59" bestFit="1" customWidth="1"/>
    <col min="6153" max="6401" width="9.140625" style="59"/>
    <col min="6402" max="6402" width="42" style="59" customWidth="1"/>
    <col min="6403" max="6403" width="12" style="59" bestFit="1" customWidth="1"/>
    <col min="6404" max="6404" width="11.7109375" style="59" customWidth="1"/>
    <col min="6405" max="6405" width="13.28515625" style="59" customWidth="1"/>
    <col min="6406" max="6406" width="11.5703125" style="59" customWidth="1"/>
    <col min="6407" max="6407" width="9.5703125" style="59" customWidth="1"/>
    <col min="6408" max="6408" width="13.140625" style="59" bestFit="1" customWidth="1"/>
    <col min="6409" max="6657" width="9.140625" style="59"/>
    <col min="6658" max="6658" width="42" style="59" customWidth="1"/>
    <col min="6659" max="6659" width="12" style="59" bestFit="1" customWidth="1"/>
    <col min="6660" max="6660" width="11.7109375" style="59" customWidth="1"/>
    <col min="6661" max="6661" width="13.28515625" style="59" customWidth="1"/>
    <col min="6662" max="6662" width="11.5703125" style="59" customWidth="1"/>
    <col min="6663" max="6663" width="9.5703125" style="59" customWidth="1"/>
    <col min="6664" max="6664" width="13.140625" style="59" bestFit="1" customWidth="1"/>
    <col min="6665" max="6913" width="9.140625" style="59"/>
    <col min="6914" max="6914" width="42" style="59" customWidth="1"/>
    <col min="6915" max="6915" width="12" style="59" bestFit="1" customWidth="1"/>
    <col min="6916" max="6916" width="11.7109375" style="59" customWidth="1"/>
    <col min="6917" max="6917" width="13.28515625" style="59" customWidth="1"/>
    <col min="6918" max="6918" width="11.5703125" style="59" customWidth="1"/>
    <col min="6919" max="6919" width="9.5703125" style="59" customWidth="1"/>
    <col min="6920" max="6920" width="13.140625" style="59" bestFit="1" customWidth="1"/>
    <col min="6921" max="7169" width="9.140625" style="59"/>
    <col min="7170" max="7170" width="42" style="59" customWidth="1"/>
    <col min="7171" max="7171" width="12" style="59" bestFit="1" customWidth="1"/>
    <col min="7172" max="7172" width="11.7109375" style="59" customWidth="1"/>
    <col min="7173" max="7173" width="13.28515625" style="59" customWidth="1"/>
    <col min="7174" max="7174" width="11.5703125" style="59" customWidth="1"/>
    <col min="7175" max="7175" width="9.5703125" style="59" customWidth="1"/>
    <col min="7176" max="7176" width="13.140625" style="59" bestFit="1" customWidth="1"/>
    <col min="7177" max="7425" width="9.140625" style="59"/>
    <col min="7426" max="7426" width="42" style="59" customWidth="1"/>
    <col min="7427" max="7427" width="12" style="59" bestFit="1" customWidth="1"/>
    <col min="7428" max="7428" width="11.7109375" style="59" customWidth="1"/>
    <col min="7429" max="7429" width="13.28515625" style="59" customWidth="1"/>
    <col min="7430" max="7430" width="11.5703125" style="59" customWidth="1"/>
    <col min="7431" max="7431" width="9.5703125" style="59" customWidth="1"/>
    <col min="7432" max="7432" width="13.140625" style="59" bestFit="1" customWidth="1"/>
    <col min="7433" max="7681" width="9.140625" style="59"/>
    <col min="7682" max="7682" width="42" style="59" customWidth="1"/>
    <col min="7683" max="7683" width="12" style="59" bestFit="1" customWidth="1"/>
    <col min="7684" max="7684" width="11.7109375" style="59" customWidth="1"/>
    <col min="7685" max="7685" width="13.28515625" style="59" customWidth="1"/>
    <col min="7686" max="7686" width="11.5703125" style="59" customWidth="1"/>
    <col min="7687" max="7687" width="9.5703125" style="59" customWidth="1"/>
    <col min="7688" max="7688" width="13.140625" style="59" bestFit="1" customWidth="1"/>
    <col min="7689" max="7937" width="9.140625" style="59"/>
    <col min="7938" max="7938" width="42" style="59" customWidth="1"/>
    <col min="7939" max="7939" width="12" style="59" bestFit="1" customWidth="1"/>
    <col min="7940" max="7940" width="11.7109375" style="59" customWidth="1"/>
    <col min="7941" max="7941" width="13.28515625" style="59" customWidth="1"/>
    <col min="7942" max="7942" width="11.5703125" style="59" customWidth="1"/>
    <col min="7943" max="7943" width="9.5703125" style="59" customWidth="1"/>
    <col min="7944" max="7944" width="13.140625" style="59" bestFit="1" customWidth="1"/>
    <col min="7945" max="8193" width="9.140625" style="59"/>
    <col min="8194" max="8194" width="42" style="59" customWidth="1"/>
    <col min="8195" max="8195" width="12" style="59" bestFit="1" customWidth="1"/>
    <col min="8196" max="8196" width="11.7109375" style="59" customWidth="1"/>
    <col min="8197" max="8197" width="13.28515625" style="59" customWidth="1"/>
    <col min="8198" max="8198" width="11.5703125" style="59" customWidth="1"/>
    <col min="8199" max="8199" width="9.5703125" style="59" customWidth="1"/>
    <col min="8200" max="8200" width="13.140625" style="59" bestFit="1" customWidth="1"/>
    <col min="8201" max="8449" width="9.140625" style="59"/>
    <col min="8450" max="8450" width="42" style="59" customWidth="1"/>
    <col min="8451" max="8451" width="12" style="59" bestFit="1" customWidth="1"/>
    <col min="8452" max="8452" width="11.7109375" style="59" customWidth="1"/>
    <col min="8453" max="8453" width="13.28515625" style="59" customWidth="1"/>
    <col min="8454" max="8454" width="11.5703125" style="59" customWidth="1"/>
    <col min="8455" max="8455" width="9.5703125" style="59" customWidth="1"/>
    <col min="8456" max="8456" width="13.140625" style="59" bestFit="1" customWidth="1"/>
    <col min="8457" max="8705" width="9.140625" style="59"/>
    <col min="8706" max="8706" width="42" style="59" customWidth="1"/>
    <col min="8707" max="8707" width="12" style="59" bestFit="1" customWidth="1"/>
    <col min="8708" max="8708" width="11.7109375" style="59" customWidth="1"/>
    <col min="8709" max="8709" width="13.28515625" style="59" customWidth="1"/>
    <col min="8710" max="8710" width="11.5703125" style="59" customWidth="1"/>
    <col min="8711" max="8711" width="9.5703125" style="59" customWidth="1"/>
    <col min="8712" max="8712" width="13.140625" style="59" bestFit="1" customWidth="1"/>
    <col min="8713" max="8961" width="9.140625" style="59"/>
    <col min="8962" max="8962" width="42" style="59" customWidth="1"/>
    <col min="8963" max="8963" width="12" style="59" bestFit="1" customWidth="1"/>
    <col min="8964" max="8964" width="11.7109375" style="59" customWidth="1"/>
    <col min="8965" max="8965" width="13.28515625" style="59" customWidth="1"/>
    <col min="8966" max="8966" width="11.5703125" style="59" customWidth="1"/>
    <col min="8967" max="8967" width="9.5703125" style="59" customWidth="1"/>
    <col min="8968" max="8968" width="13.140625" style="59" bestFit="1" customWidth="1"/>
    <col min="8969" max="9217" width="9.140625" style="59"/>
    <col min="9218" max="9218" width="42" style="59" customWidth="1"/>
    <col min="9219" max="9219" width="12" style="59" bestFit="1" customWidth="1"/>
    <col min="9220" max="9220" width="11.7109375" style="59" customWidth="1"/>
    <col min="9221" max="9221" width="13.28515625" style="59" customWidth="1"/>
    <col min="9222" max="9222" width="11.5703125" style="59" customWidth="1"/>
    <col min="9223" max="9223" width="9.5703125" style="59" customWidth="1"/>
    <col min="9224" max="9224" width="13.140625" style="59" bestFit="1" customWidth="1"/>
    <col min="9225" max="9473" width="9.140625" style="59"/>
    <col min="9474" max="9474" width="42" style="59" customWidth="1"/>
    <col min="9475" max="9475" width="12" style="59" bestFit="1" customWidth="1"/>
    <col min="9476" max="9476" width="11.7109375" style="59" customWidth="1"/>
    <col min="9477" max="9477" width="13.28515625" style="59" customWidth="1"/>
    <col min="9478" max="9478" width="11.5703125" style="59" customWidth="1"/>
    <col min="9479" max="9479" width="9.5703125" style="59" customWidth="1"/>
    <col min="9480" max="9480" width="13.140625" style="59" bestFit="1" customWidth="1"/>
    <col min="9481" max="9729" width="9.140625" style="59"/>
    <col min="9730" max="9730" width="42" style="59" customWidth="1"/>
    <col min="9731" max="9731" width="12" style="59" bestFit="1" customWidth="1"/>
    <col min="9732" max="9732" width="11.7109375" style="59" customWidth="1"/>
    <col min="9733" max="9733" width="13.28515625" style="59" customWidth="1"/>
    <col min="9734" max="9734" width="11.5703125" style="59" customWidth="1"/>
    <col min="9735" max="9735" width="9.5703125" style="59" customWidth="1"/>
    <col min="9736" max="9736" width="13.140625" style="59" bestFit="1" customWidth="1"/>
    <col min="9737" max="9985" width="9.140625" style="59"/>
    <col min="9986" max="9986" width="42" style="59" customWidth="1"/>
    <col min="9987" max="9987" width="12" style="59" bestFit="1" customWidth="1"/>
    <col min="9988" max="9988" width="11.7109375" style="59" customWidth="1"/>
    <col min="9989" max="9989" width="13.28515625" style="59" customWidth="1"/>
    <col min="9990" max="9990" width="11.5703125" style="59" customWidth="1"/>
    <col min="9991" max="9991" width="9.5703125" style="59" customWidth="1"/>
    <col min="9992" max="9992" width="13.140625" style="59" bestFit="1" customWidth="1"/>
    <col min="9993" max="10241" width="9.140625" style="59"/>
    <col min="10242" max="10242" width="42" style="59" customWidth="1"/>
    <col min="10243" max="10243" width="12" style="59" bestFit="1" customWidth="1"/>
    <col min="10244" max="10244" width="11.7109375" style="59" customWidth="1"/>
    <col min="10245" max="10245" width="13.28515625" style="59" customWidth="1"/>
    <col min="10246" max="10246" width="11.5703125" style="59" customWidth="1"/>
    <col min="10247" max="10247" width="9.5703125" style="59" customWidth="1"/>
    <col min="10248" max="10248" width="13.140625" style="59" bestFit="1" customWidth="1"/>
    <col min="10249" max="10497" width="9.140625" style="59"/>
    <col min="10498" max="10498" width="42" style="59" customWidth="1"/>
    <col min="10499" max="10499" width="12" style="59" bestFit="1" customWidth="1"/>
    <col min="10500" max="10500" width="11.7109375" style="59" customWidth="1"/>
    <col min="10501" max="10501" width="13.28515625" style="59" customWidth="1"/>
    <col min="10502" max="10502" width="11.5703125" style="59" customWidth="1"/>
    <col min="10503" max="10503" width="9.5703125" style="59" customWidth="1"/>
    <col min="10504" max="10504" width="13.140625" style="59" bestFit="1" customWidth="1"/>
    <col min="10505" max="10753" width="9.140625" style="59"/>
    <col min="10754" max="10754" width="42" style="59" customWidth="1"/>
    <col min="10755" max="10755" width="12" style="59" bestFit="1" customWidth="1"/>
    <col min="10756" max="10756" width="11.7109375" style="59" customWidth="1"/>
    <col min="10757" max="10757" width="13.28515625" style="59" customWidth="1"/>
    <col min="10758" max="10758" width="11.5703125" style="59" customWidth="1"/>
    <col min="10759" max="10759" width="9.5703125" style="59" customWidth="1"/>
    <col min="10760" max="10760" width="13.140625" style="59" bestFit="1" customWidth="1"/>
    <col min="10761" max="11009" width="9.140625" style="59"/>
    <col min="11010" max="11010" width="42" style="59" customWidth="1"/>
    <col min="11011" max="11011" width="12" style="59" bestFit="1" customWidth="1"/>
    <col min="11012" max="11012" width="11.7109375" style="59" customWidth="1"/>
    <col min="11013" max="11013" width="13.28515625" style="59" customWidth="1"/>
    <col min="11014" max="11014" width="11.5703125" style="59" customWidth="1"/>
    <col min="11015" max="11015" width="9.5703125" style="59" customWidth="1"/>
    <col min="11016" max="11016" width="13.140625" style="59" bestFit="1" customWidth="1"/>
    <col min="11017" max="11265" width="9.140625" style="59"/>
    <col min="11266" max="11266" width="42" style="59" customWidth="1"/>
    <col min="11267" max="11267" width="12" style="59" bestFit="1" customWidth="1"/>
    <col min="11268" max="11268" width="11.7109375" style="59" customWidth="1"/>
    <col min="11269" max="11269" width="13.28515625" style="59" customWidth="1"/>
    <col min="11270" max="11270" width="11.5703125" style="59" customWidth="1"/>
    <col min="11271" max="11271" width="9.5703125" style="59" customWidth="1"/>
    <col min="11272" max="11272" width="13.140625" style="59" bestFit="1" customWidth="1"/>
    <col min="11273" max="11521" width="9.140625" style="59"/>
    <col min="11522" max="11522" width="42" style="59" customWidth="1"/>
    <col min="11523" max="11523" width="12" style="59" bestFit="1" customWidth="1"/>
    <col min="11524" max="11524" width="11.7109375" style="59" customWidth="1"/>
    <col min="11525" max="11525" width="13.28515625" style="59" customWidth="1"/>
    <col min="11526" max="11526" width="11.5703125" style="59" customWidth="1"/>
    <col min="11527" max="11527" width="9.5703125" style="59" customWidth="1"/>
    <col min="11528" max="11528" width="13.140625" style="59" bestFit="1" customWidth="1"/>
    <col min="11529" max="11777" width="9.140625" style="59"/>
    <col min="11778" max="11778" width="42" style="59" customWidth="1"/>
    <col min="11779" max="11779" width="12" style="59" bestFit="1" customWidth="1"/>
    <col min="11780" max="11780" width="11.7109375" style="59" customWidth="1"/>
    <col min="11781" max="11781" width="13.28515625" style="59" customWidth="1"/>
    <col min="11782" max="11782" width="11.5703125" style="59" customWidth="1"/>
    <col min="11783" max="11783" width="9.5703125" style="59" customWidth="1"/>
    <col min="11784" max="11784" width="13.140625" style="59" bestFit="1" customWidth="1"/>
    <col min="11785" max="12033" width="9.140625" style="59"/>
    <col min="12034" max="12034" width="42" style="59" customWidth="1"/>
    <col min="12035" max="12035" width="12" style="59" bestFit="1" customWidth="1"/>
    <col min="12036" max="12036" width="11.7109375" style="59" customWidth="1"/>
    <col min="12037" max="12037" width="13.28515625" style="59" customWidth="1"/>
    <col min="12038" max="12038" width="11.5703125" style="59" customWidth="1"/>
    <col min="12039" max="12039" width="9.5703125" style="59" customWidth="1"/>
    <col min="12040" max="12040" width="13.140625" style="59" bestFit="1" customWidth="1"/>
    <col min="12041" max="12289" width="9.140625" style="59"/>
    <col min="12290" max="12290" width="42" style="59" customWidth="1"/>
    <col min="12291" max="12291" width="12" style="59" bestFit="1" customWidth="1"/>
    <col min="12292" max="12292" width="11.7109375" style="59" customWidth="1"/>
    <col min="12293" max="12293" width="13.28515625" style="59" customWidth="1"/>
    <col min="12294" max="12294" width="11.5703125" style="59" customWidth="1"/>
    <col min="12295" max="12295" width="9.5703125" style="59" customWidth="1"/>
    <col min="12296" max="12296" width="13.140625" style="59" bestFit="1" customWidth="1"/>
    <col min="12297" max="12545" width="9.140625" style="59"/>
    <col min="12546" max="12546" width="42" style="59" customWidth="1"/>
    <col min="12547" max="12547" width="12" style="59" bestFit="1" customWidth="1"/>
    <col min="12548" max="12548" width="11.7109375" style="59" customWidth="1"/>
    <col min="12549" max="12549" width="13.28515625" style="59" customWidth="1"/>
    <col min="12550" max="12550" width="11.5703125" style="59" customWidth="1"/>
    <col min="12551" max="12551" width="9.5703125" style="59" customWidth="1"/>
    <col min="12552" max="12552" width="13.140625" style="59" bestFit="1" customWidth="1"/>
    <col min="12553" max="12801" width="9.140625" style="59"/>
    <col min="12802" max="12802" width="42" style="59" customWidth="1"/>
    <col min="12803" max="12803" width="12" style="59" bestFit="1" customWidth="1"/>
    <col min="12804" max="12804" width="11.7109375" style="59" customWidth="1"/>
    <col min="12805" max="12805" width="13.28515625" style="59" customWidth="1"/>
    <col min="12806" max="12806" width="11.5703125" style="59" customWidth="1"/>
    <col min="12807" max="12807" width="9.5703125" style="59" customWidth="1"/>
    <col min="12808" max="12808" width="13.140625" style="59" bestFit="1" customWidth="1"/>
    <col min="12809" max="13057" width="9.140625" style="59"/>
    <col min="13058" max="13058" width="42" style="59" customWidth="1"/>
    <col min="13059" max="13059" width="12" style="59" bestFit="1" customWidth="1"/>
    <col min="13060" max="13060" width="11.7109375" style="59" customWidth="1"/>
    <col min="13061" max="13061" width="13.28515625" style="59" customWidth="1"/>
    <col min="13062" max="13062" width="11.5703125" style="59" customWidth="1"/>
    <col min="13063" max="13063" width="9.5703125" style="59" customWidth="1"/>
    <col min="13064" max="13064" width="13.140625" style="59" bestFit="1" customWidth="1"/>
    <col min="13065" max="13313" width="9.140625" style="59"/>
    <col min="13314" max="13314" width="42" style="59" customWidth="1"/>
    <col min="13315" max="13315" width="12" style="59" bestFit="1" customWidth="1"/>
    <col min="13316" max="13316" width="11.7109375" style="59" customWidth="1"/>
    <col min="13317" max="13317" width="13.28515625" style="59" customWidth="1"/>
    <col min="13318" max="13318" width="11.5703125" style="59" customWidth="1"/>
    <col min="13319" max="13319" width="9.5703125" style="59" customWidth="1"/>
    <col min="13320" max="13320" width="13.140625" style="59" bestFit="1" customWidth="1"/>
    <col min="13321" max="13569" width="9.140625" style="59"/>
    <col min="13570" max="13570" width="42" style="59" customWidth="1"/>
    <col min="13571" max="13571" width="12" style="59" bestFit="1" customWidth="1"/>
    <col min="13572" max="13572" width="11.7109375" style="59" customWidth="1"/>
    <col min="13573" max="13573" width="13.28515625" style="59" customWidth="1"/>
    <col min="13574" max="13574" width="11.5703125" style="59" customWidth="1"/>
    <col min="13575" max="13575" width="9.5703125" style="59" customWidth="1"/>
    <col min="13576" max="13576" width="13.140625" style="59" bestFit="1" customWidth="1"/>
    <col min="13577" max="13825" width="9.140625" style="59"/>
    <col min="13826" max="13826" width="42" style="59" customWidth="1"/>
    <col min="13827" max="13827" width="12" style="59" bestFit="1" customWidth="1"/>
    <col min="13828" max="13828" width="11.7109375" style="59" customWidth="1"/>
    <col min="13829" max="13829" width="13.28515625" style="59" customWidth="1"/>
    <col min="13830" max="13830" width="11.5703125" style="59" customWidth="1"/>
    <col min="13831" max="13831" width="9.5703125" style="59" customWidth="1"/>
    <col min="13832" max="13832" width="13.140625" style="59" bestFit="1" customWidth="1"/>
    <col min="13833" max="14081" width="9.140625" style="59"/>
    <col min="14082" max="14082" width="42" style="59" customWidth="1"/>
    <col min="14083" max="14083" width="12" style="59" bestFit="1" customWidth="1"/>
    <col min="14084" max="14084" width="11.7109375" style="59" customWidth="1"/>
    <col min="14085" max="14085" width="13.28515625" style="59" customWidth="1"/>
    <col min="14086" max="14086" width="11.5703125" style="59" customWidth="1"/>
    <col min="14087" max="14087" width="9.5703125" style="59" customWidth="1"/>
    <col min="14088" max="14088" width="13.140625" style="59" bestFit="1" customWidth="1"/>
    <col min="14089" max="14337" width="9.140625" style="59"/>
    <col min="14338" max="14338" width="42" style="59" customWidth="1"/>
    <col min="14339" max="14339" width="12" style="59" bestFit="1" customWidth="1"/>
    <col min="14340" max="14340" width="11.7109375" style="59" customWidth="1"/>
    <col min="14341" max="14341" width="13.28515625" style="59" customWidth="1"/>
    <col min="14342" max="14342" width="11.5703125" style="59" customWidth="1"/>
    <col min="14343" max="14343" width="9.5703125" style="59" customWidth="1"/>
    <col min="14344" max="14344" width="13.140625" style="59" bestFit="1" customWidth="1"/>
    <col min="14345" max="14593" width="9.140625" style="59"/>
    <col min="14594" max="14594" width="42" style="59" customWidth="1"/>
    <col min="14595" max="14595" width="12" style="59" bestFit="1" customWidth="1"/>
    <col min="14596" max="14596" width="11.7109375" style="59" customWidth="1"/>
    <col min="14597" max="14597" width="13.28515625" style="59" customWidth="1"/>
    <col min="14598" max="14598" width="11.5703125" style="59" customWidth="1"/>
    <col min="14599" max="14599" width="9.5703125" style="59" customWidth="1"/>
    <col min="14600" max="14600" width="13.140625" style="59" bestFit="1" customWidth="1"/>
    <col min="14601" max="14849" width="9.140625" style="59"/>
    <col min="14850" max="14850" width="42" style="59" customWidth="1"/>
    <col min="14851" max="14851" width="12" style="59" bestFit="1" customWidth="1"/>
    <col min="14852" max="14852" width="11.7109375" style="59" customWidth="1"/>
    <col min="14853" max="14853" width="13.28515625" style="59" customWidth="1"/>
    <col min="14854" max="14854" width="11.5703125" style="59" customWidth="1"/>
    <col min="14855" max="14855" width="9.5703125" style="59" customWidth="1"/>
    <col min="14856" max="14856" width="13.140625" style="59" bestFit="1" customWidth="1"/>
    <col min="14857" max="15105" width="9.140625" style="59"/>
    <col min="15106" max="15106" width="42" style="59" customWidth="1"/>
    <col min="15107" max="15107" width="12" style="59" bestFit="1" customWidth="1"/>
    <col min="15108" max="15108" width="11.7109375" style="59" customWidth="1"/>
    <col min="15109" max="15109" width="13.28515625" style="59" customWidth="1"/>
    <col min="15110" max="15110" width="11.5703125" style="59" customWidth="1"/>
    <col min="15111" max="15111" width="9.5703125" style="59" customWidth="1"/>
    <col min="15112" max="15112" width="13.140625" style="59" bestFit="1" customWidth="1"/>
    <col min="15113" max="15361" width="9.140625" style="59"/>
    <col min="15362" max="15362" width="42" style="59" customWidth="1"/>
    <col min="15363" max="15363" width="12" style="59" bestFit="1" customWidth="1"/>
    <col min="15364" max="15364" width="11.7109375" style="59" customWidth="1"/>
    <col min="15365" max="15365" width="13.28515625" style="59" customWidth="1"/>
    <col min="15366" max="15366" width="11.5703125" style="59" customWidth="1"/>
    <col min="15367" max="15367" width="9.5703125" style="59" customWidth="1"/>
    <col min="15368" max="15368" width="13.140625" style="59" bestFit="1" customWidth="1"/>
    <col min="15369" max="15617" width="9.140625" style="59"/>
    <col min="15618" max="15618" width="42" style="59" customWidth="1"/>
    <col min="15619" max="15619" width="12" style="59" bestFit="1" customWidth="1"/>
    <col min="15620" max="15620" width="11.7109375" style="59" customWidth="1"/>
    <col min="15621" max="15621" width="13.28515625" style="59" customWidth="1"/>
    <col min="15622" max="15622" width="11.5703125" style="59" customWidth="1"/>
    <col min="15623" max="15623" width="9.5703125" style="59" customWidth="1"/>
    <col min="15624" max="15624" width="13.140625" style="59" bestFit="1" customWidth="1"/>
    <col min="15625" max="15873" width="9.140625" style="59"/>
    <col min="15874" max="15874" width="42" style="59" customWidth="1"/>
    <col min="15875" max="15875" width="12" style="59" bestFit="1" customWidth="1"/>
    <col min="15876" max="15876" width="11.7109375" style="59" customWidth="1"/>
    <col min="15877" max="15877" width="13.28515625" style="59" customWidth="1"/>
    <col min="15878" max="15878" width="11.5703125" style="59" customWidth="1"/>
    <col min="15879" max="15879" width="9.5703125" style="59" customWidth="1"/>
    <col min="15880" max="15880" width="13.140625" style="59" bestFit="1" customWidth="1"/>
    <col min="15881" max="16129" width="9.140625" style="59"/>
    <col min="16130" max="16130" width="42" style="59" customWidth="1"/>
    <col min="16131" max="16131" width="12" style="59" bestFit="1" customWidth="1"/>
    <col min="16132" max="16132" width="11.7109375" style="59" customWidth="1"/>
    <col min="16133" max="16133" width="13.28515625" style="59" customWidth="1"/>
    <col min="16134" max="16134" width="11.5703125" style="59" customWidth="1"/>
    <col min="16135" max="16135" width="9.5703125" style="59" customWidth="1"/>
    <col min="16136" max="16136" width="13.140625" style="59" bestFit="1" customWidth="1"/>
    <col min="16137" max="16384" width="9.140625" style="59"/>
  </cols>
  <sheetData>
    <row r="1" spans="1:8" ht="26.25" customHeight="1">
      <c r="A1" s="91" t="s">
        <v>56</v>
      </c>
      <c r="B1" s="91"/>
      <c r="C1" s="91"/>
      <c r="D1" s="91"/>
      <c r="E1" s="91"/>
      <c r="F1" s="91"/>
      <c r="G1" s="91"/>
      <c r="H1" s="91"/>
    </row>
    <row r="2" spans="1:8" ht="42.75" customHeight="1">
      <c r="A2" s="92" t="s">
        <v>67</v>
      </c>
      <c r="B2" s="92"/>
      <c r="C2" s="92"/>
      <c r="D2" s="92"/>
      <c r="E2" s="92"/>
      <c r="F2" s="92"/>
      <c r="G2" s="92"/>
      <c r="H2" s="92"/>
    </row>
    <row r="3" spans="1:8" ht="24.75" customHeight="1">
      <c r="A3" s="93" t="s">
        <v>68</v>
      </c>
      <c r="B3" s="93"/>
      <c r="C3" s="93"/>
      <c r="D3" s="93"/>
      <c r="E3" s="93"/>
      <c r="F3" s="93"/>
      <c r="G3" s="93"/>
      <c r="H3" s="93"/>
    </row>
    <row r="4" spans="1:8" ht="99.75">
      <c r="A4" s="87" t="s">
        <v>57</v>
      </c>
      <c r="B4" s="86" t="s">
        <v>58</v>
      </c>
      <c r="C4" s="84" t="s">
        <v>59</v>
      </c>
      <c r="D4" s="84" t="s">
        <v>60</v>
      </c>
      <c r="E4" s="60" t="s">
        <v>61</v>
      </c>
      <c r="F4" s="85" t="s">
        <v>62</v>
      </c>
      <c r="G4" s="84" t="s">
        <v>63</v>
      </c>
      <c r="H4" s="61" t="s">
        <v>64</v>
      </c>
    </row>
    <row r="5" spans="1:8" s="68" customFormat="1" ht="94.5">
      <c r="A5" s="62">
        <v>24</v>
      </c>
      <c r="B5" s="63" t="s">
        <v>19</v>
      </c>
      <c r="C5" s="64" t="s">
        <v>65</v>
      </c>
      <c r="D5" s="64" t="s">
        <v>66</v>
      </c>
      <c r="E5" s="5" t="s">
        <v>28</v>
      </c>
      <c r="F5" s="74">
        <v>920</v>
      </c>
      <c r="G5" s="5" t="s">
        <v>29</v>
      </c>
      <c r="H5" s="78">
        <f>F5*A5</f>
        <v>22080</v>
      </c>
    </row>
    <row r="6" spans="1:8" s="68" customFormat="1" ht="111" customHeight="1">
      <c r="A6" s="62">
        <v>15</v>
      </c>
      <c r="B6" s="63" t="s">
        <v>52</v>
      </c>
      <c r="C6" s="64" t="s">
        <v>65</v>
      </c>
      <c r="D6" s="64" t="s">
        <v>66</v>
      </c>
      <c r="E6" s="5" t="s">
        <v>51</v>
      </c>
      <c r="F6" s="74">
        <v>1038</v>
      </c>
      <c r="G6" s="5" t="s">
        <v>0</v>
      </c>
      <c r="H6" s="78">
        <f t="shared" ref="H6:H15" si="0">F6*A6</f>
        <v>15570</v>
      </c>
    </row>
    <row r="7" spans="1:8" s="68" customFormat="1" ht="93" customHeight="1">
      <c r="A7" s="62">
        <v>351.6</v>
      </c>
      <c r="B7" s="63" t="s">
        <v>54</v>
      </c>
      <c r="C7" s="64" t="s">
        <v>65</v>
      </c>
      <c r="D7" s="64" t="s">
        <v>66</v>
      </c>
      <c r="E7" s="69" t="s">
        <v>44</v>
      </c>
      <c r="F7" s="75">
        <v>117</v>
      </c>
      <c r="G7" s="76" t="s">
        <v>40</v>
      </c>
      <c r="H7" s="78">
        <f t="shared" si="0"/>
        <v>41137.200000000004</v>
      </c>
    </row>
    <row r="8" spans="1:8" s="68" customFormat="1" ht="41.25" customHeight="1">
      <c r="A8" s="65">
        <v>16</v>
      </c>
      <c r="B8" s="63" t="s">
        <v>46</v>
      </c>
      <c r="C8" s="64" t="s">
        <v>65</v>
      </c>
      <c r="D8" s="64" t="s">
        <v>66</v>
      </c>
      <c r="E8" s="5" t="s">
        <v>30</v>
      </c>
      <c r="F8" s="74">
        <v>134.19999999999999</v>
      </c>
      <c r="G8" s="5" t="s">
        <v>29</v>
      </c>
      <c r="H8" s="78">
        <f t="shared" si="0"/>
        <v>2147.1999999999998</v>
      </c>
    </row>
    <row r="9" spans="1:8" s="68" customFormat="1" ht="94.5">
      <c r="A9" s="62">
        <v>3</v>
      </c>
      <c r="B9" s="63" t="s">
        <v>45</v>
      </c>
      <c r="C9" s="64" t="s">
        <v>65</v>
      </c>
      <c r="D9" s="64" t="s">
        <v>66</v>
      </c>
      <c r="E9" s="5" t="s">
        <v>31</v>
      </c>
      <c r="F9" s="88">
        <v>861</v>
      </c>
      <c r="G9" s="83" t="s">
        <v>0</v>
      </c>
      <c r="H9" s="78">
        <f t="shared" si="0"/>
        <v>2583</v>
      </c>
    </row>
    <row r="10" spans="1:8" s="68" customFormat="1" ht="33.75" customHeight="1">
      <c r="A10" s="62">
        <v>12</v>
      </c>
      <c r="B10" s="63" t="s">
        <v>26</v>
      </c>
      <c r="C10" s="64" t="s">
        <v>65</v>
      </c>
      <c r="D10" s="64" t="s">
        <v>66</v>
      </c>
      <c r="E10" s="5" t="s">
        <v>32</v>
      </c>
      <c r="F10" s="88">
        <v>728</v>
      </c>
      <c r="G10" s="83" t="s">
        <v>0</v>
      </c>
      <c r="H10" s="78">
        <f t="shared" si="0"/>
        <v>8736</v>
      </c>
    </row>
    <row r="11" spans="1:8" s="68" customFormat="1" ht="107.25" customHeight="1">
      <c r="A11" s="62">
        <v>0.72</v>
      </c>
      <c r="B11" s="63" t="s">
        <v>34</v>
      </c>
      <c r="C11" s="64" t="s">
        <v>65</v>
      </c>
      <c r="D11" s="64" t="s">
        <v>66</v>
      </c>
      <c r="E11" s="5" t="s">
        <v>33</v>
      </c>
      <c r="F11" s="88">
        <v>6449</v>
      </c>
      <c r="G11" s="83" t="s">
        <v>17</v>
      </c>
      <c r="H11" s="78">
        <f t="shared" si="0"/>
        <v>4643.28</v>
      </c>
    </row>
    <row r="12" spans="1:8" s="68" customFormat="1" ht="63">
      <c r="A12" s="70">
        <v>6</v>
      </c>
      <c r="B12" s="71" t="s">
        <v>47</v>
      </c>
      <c r="C12" s="64" t="s">
        <v>65</v>
      </c>
      <c r="D12" s="64" t="s">
        <v>66</v>
      </c>
      <c r="E12" s="5" t="s">
        <v>35</v>
      </c>
      <c r="F12" s="74">
        <v>281</v>
      </c>
      <c r="G12" s="5" t="s">
        <v>0</v>
      </c>
      <c r="H12" s="78">
        <f t="shared" si="0"/>
        <v>1686</v>
      </c>
    </row>
    <row r="13" spans="1:8" s="68" customFormat="1" ht="63">
      <c r="A13" s="70">
        <v>2</v>
      </c>
      <c r="B13" s="71" t="s">
        <v>48</v>
      </c>
      <c r="C13" s="64" t="s">
        <v>65</v>
      </c>
      <c r="D13" s="64" t="s">
        <v>66</v>
      </c>
      <c r="E13" s="5" t="s">
        <v>36</v>
      </c>
      <c r="F13" s="74">
        <v>343</v>
      </c>
      <c r="G13" s="5" t="s">
        <v>0</v>
      </c>
      <c r="H13" s="78">
        <f t="shared" si="0"/>
        <v>686</v>
      </c>
    </row>
    <row r="14" spans="1:8" s="68" customFormat="1" ht="63">
      <c r="A14" s="70">
        <v>2</v>
      </c>
      <c r="B14" s="71" t="s">
        <v>49</v>
      </c>
      <c r="C14" s="64" t="s">
        <v>65</v>
      </c>
      <c r="D14" s="64" t="s">
        <v>66</v>
      </c>
      <c r="E14" s="5" t="s">
        <v>38</v>
      </c>
      <c r="F14" s="74">
        <v>328</v>
      </c>
      <c r="G14" s="5" t="s">
        <v>0</v>
      </c>
      <c r="H14" s="78">
        <f t="shared" si="0"/>
        <v>656</v>
      </c>
    </row>
    <row r="15" spans="1:8" s="68" customFormat="1" ht="78.75">
      <c r="A15" s="80">
        <v>16.200000000000003</v>
      </c>
      <c r="B15" s="71" t="s">
        <v>55</v>
      </c>
      <c r="C15" s="64" t="s">
        <v>65</v>
      </c>
      <c r="D15" s="64" t="s">
        <v>66</v>
      </c>
      <c r="E15" s="5" t="s">
        <v>37</v>
      </c>
      <c r="F15" s="74">
        <v>572</v>
      </c>
      <c r="G15" s="5" t="s">
        <v>39</v>
      </c>
      <c r="H15" s="78">
        <f t="shared" si="0"/>
        <v>9266.4000000000015</v>
      </c>
    </row>
    <row r="16" spans="1:8" s="67" customFormat="1" ht="22.5" customHeight="1">
      <c r="A16" s="81"/>
      <c r="B16" s="71"/>
      <c r="C16" s="81"/>
      <c r="D16" s="81"/>
      <c r="E16" s="90" t="s">
        <v>41</v>
      </c>
      <c r="F16" s="90"/>
      <c r="G16" s="90"/>
      <c r="H16" s="82">
        <f>SUM(H5:H15)</f>
        <v>109191.08000000002</v>
      </c>
    </row>
    <row r="17" spans="1:8" s="67" customFormat="1" ht="22.5" customHeight="1">
      <c r="A17" s="81"/>
      <c r="B17" s="71"/>
      <c r="C17" s="81"/>
      <c r="D17" s="81"/>
      <c r="E17" s="90" t="s">
        <v>42</v>
      </c>
      <c r="F17" s="90"/>
      <c r="G17" s="90"/>
      <c r="H17" s="89">
        <f>H16*18/100</f>
        <v>19654.394400000005</v>
      </c>
    </row>
    <row r="18" spans="1:8" s="67" customFormat="1" ht="22.5" customHeight="1">
      <c r="A18" s="81"/>
      <c r="B18" s="71"/>
      <c r="C18" s="81"/>
      <c r="D18" s="81"/>
      <c r="E18" s="90" t="s">
        <v>69</v>
      </c>
      <c r="F18" s="90"/>
      <c r="G18" s="90"/>
      <c r="H18" s="82">
        <f>H17+H16</f>
        <v>128845.47440000002</v>
      </c>
    </row>
  </sheetData>
  <mergeCells count="6">
    <mergeCell ref="E16:G16"/>
    <mergeCell ref="E17:G17"/>
    <mergeCell ref="E18:G18"/>
    <mergeCell ref="A1:H1"/>
    <mergeCell ref="A2:H2"/>
    <mergeCell ref="A3:H3"/>
  </mergeCells>
  <printOptions horizontalCentered="1"/>
  <pageMargins left="0.31496062992125984" right="0.27559055118110237" top="0.31496062992125984" bottom="0.43307086614173229" header="0.31496062992125984" footer="0.31496062992125984"/>
  <pageSetup paperSize="5" scale="75" orientation="portrait" verticalDpi="0" r:id="rId1"/>
</worksheet>
</file>

<file path=xl/worksheets/sheet2.xml><?xml version="1.0" encoding="utf-8"?>
<worksheet xmlns="http://schemas.openxmlformats.org/spreadsheetml/2006/main" xmlns:r="http://schemas.openxmlformats.org/officeDocument/2006/relationships">
  <dimension ref="A1:K27"/>
  <sheetViews>
    <sheetView view="pageBreakPreview" topLeftCell="A8" zoomScaleSheetLayoutView="100" workbookViewId="0">
      <selection activeCell="F4" sqref="F4:F14"/>
    </sheetView>
  </sheetViews>
  <sheetFormatPr defaultRowHeight="15"/>
  <cols>
    <col min="1" max="1" width="7.140625" style="10" customWidth="1"/>
    <col min="2" max="2" width="14.7109375" style="48" customWidth="1"/>
    <col min="3" max="3" width="43.28515625" style="11" customWidth="1"/>
    <col min="4" max="4" width="8.7109375" style="41" customWidth="1"/>
    <col min="5" max="5" width="13.42578125" style="41" customWidth="1"/>
    <col min="6" max="6" width="6.28515625" style="9" customWidth="1"/>
    <col min="7" max="7" width="17.140625" style="9" customWidth="1"/>
  </cols>
  <sheetData>
    <row r="1" spans="1:11" ht="20.25">
      <c r="A1" s="95" t="s">
        <v>15</v>
      </c>
      <c r="B1" s="95"/>
      <c r="C1" s="95"/>
      <c r="D1" s="95"/>
      <c r="E1" s="95"/>
      <c r="F1" s="95"/>
      <c r="G1" s="95"/>
      <c r="H1" s="7"/>
      <c r="I1" s="7"/>
      <c r="J1" s="7"/>
      <c r="K1" s="7"/>
    </row>
    <row r="2" spans="1:11" ht="48" customHeight="1">
      <c r="A2" s="96" t="str">
        <f>Details!A2</f>
        <v>Name of the Work :- Cleaning of site with JCB and providing of MS gate for newly proposed 33/11KV substation, Jeedimetla near 220KV Substation at Shapurnagar in Master Plan/ RR Circle</v>
      </c>
      <c r="B2" s="96"/>
      <c r="C2" s="96"/>
      <c r="D2" s="96"/>
      <c r="E2" s="96"/>
      <c r="F2" s="96"/>
      <c r="G2" s="96"/>
      <c r="H2" s="8"/>
      <c r="I2" s="8"/>
      <c r="J2" s="8"/>
      <c r="K2" s="7"/>
    </row>
    <row r="3" spans="1:11" ht="25.5" customHeight="1">
      <c r="A3" s="1" t="s">
        <v>8</v>
      </c>
      <c r="B3" s="44" t="s">
        <v>27</v>
      </c>
      <c r="C3" s="1" t="s">
        <v>9</v>
      </c>
      <c r="D3" s="36" t="s">
        <v>10</v>
      </c>
      <c r="E3" s="36" t="s">
        <v>11</v>
      </c>
      <c r="F3" s="30" t="s">
        <v>12</v>
      </c>
      <c r="G3" s="2" t="s">
        <v>13</v>
      </c>
    </row>
    <row r="4" spans="1:11" s="20" customFormat="1" ht="66.75" customHeight="1">
      <c r="A4" s="22">
        <v>1</v>
      </c>
      <c r="B4" s="47" t="s">
        <v>28</v>
      </c>
      <c r="C4" s="23" t="str">
        <f>Details!B4</f>
        <v>Hire-JCB to Level &amp; Clear the Site -Leveliing the site by cutting and levelling  with the help of JCB including cost,conveyance of all materials,hire chareges etc complete for finished item of work as directed by Engineer-in-charge.</v>
      </c>
      <c r="D4" s="49">
        <f>Details!J5</f>
        <v>24</v>
      </c>
      <c r="E4" s="37">
        <v>920</v>
      </c>
      <c r="F4" s="22" t="s">
        <v>29</v>
      </c>
      <c r="G4" s="24">
        <f>D4*E4</f>
        <v>22080</v>
      </c>
    </row>
    <row r="5" spans="1:11" s="20" customFormat="1" ht="66.75" customHeight="1">
      <c r="A5" s="22">
        <v>2</v>
      </c>
      <c r="B5" s="47" t="s">
        <v>51</v>
      </c>
      <c r="C5" s="23" t="str">
        <f>Details!B6</f>
        <v xml:space="preserve">Cart away Debris from site to Dumpyard with other miscellaneous debris i.e., removal of bushes and small trees and dismantling material from the site etc., including cost and conveyance of all materials ,labour charges, loading, unloading and transportation charges etc. completed </v>
      </c>
      <c r="D5" s="49">
        <f>Details!J7</f>
        <v>15</v>
      </c>
      <c r="E5" s="37">
        <v>1038</v>
      </c>
      <c r="F5" s="22" t="s">
        <v>0</v>
      </c>
      <c r="G5" s="24">
        <f t="shared" ref="G5:G14" si="0">D5*E5</f>
        <v>15570</v>
      </c>
    </row>
    <row r="6" spans="1:11" s="34" customFormat="1" ht="66.75" customHeight="1">
      <c r="A6" s="22">
        <v>3</v>
      </c>
      <c r="B6" s="46" t="s">
        <v>44</v>
      </c>
      <c r="C6" s="32" t="str">
        <f>Details!B8</f>
        <v xml:space="preserve">S&amp;F Structural steel tube box type including cost and conveyance of all materials, labour charges,curing etc. complete for finished item of work and as directed by the engineer-in-charge.         </v>
      </c>
      <c r="D6" s="42">
        <f>Details!J12</f>
        <v>351.6</v>
      </c>
      <c r="E6" s="38">
        <v>117</v>
      </c>
      <c r="F6" s="31" t="s">
        <v>40</v>
      </c>
      <c r="G6" s="33">
        <f t="shared" si="0"/>
        <v>41137.200000000004</v>
      </c>
    </row>
    <row r="7" spans="1:11" s="20" customFormat="1" ht="42" customHeight="1">
      <c r="A7" s="22">
        <v>4</v>
      </c>
      <c r="B7" s="47" t="s">
        <v>30</v>
      </c>
      <c r="C7" s="23" t="str">
        <f>Details!B13</f>
        <v>Provd-Welding Machine on Rent including transportation charges</v>
      </c>
      <c r="D7" s="49">
        <f>Details!J14</f>
        <v>16</v>
      </c>
      <c r="E7" s="37">
        <v>134.19999999999999</v>
      </c>
      <c r="F7" s="22" t="s">
        <v>29</v>
      </c>
      <c r="G7" s="24">
        <f t="shared" si="0"/>
        <v>2147.1999999999998</v>
      </c>
    </row>
    <row r="8" spans="1:11" s="20" customFormat="1" ht="66.75" customHeight="1">
      <c r="A8" s="22">
        <v>5</v>
      </c>
      <c r="B8" s="47" t="s">
        <v>31</v>
      </c>
      <c r="C8" s="35" t="str">
        <f>Details!B15</f>
        <v xml:space="preserve">Engaging of Welder ( for welding of gate henges, tubes, Trapazoidal sheet, U section gutter pole etc) including cost and conveyance of all chargescomplete for finished item of work and as directed by the engineer-in-charge.         </v>
      </c>
      <c r="D8" s="39">
        <f>Details!J16</f>
        <v>3</v>
      </c>
      <c r="E8" s="39">
        <v>861</v>
      </c>
      <c r="F8" s="35" t="s">
        <v>0</v>
      </c>
      <c r="G8" s="24">
        <f t="shared" si="0"/>
        <v>2583</v>
      </c>
    </row>
    <row r="9" spans="1:11" s="20" customFormat="1" ht="28.5" customHeight="1">
      <c r="A9" s="22">
        <v>6</v>
      </c>
      <c r="B9" s="47" t="s">
        <v>32</v>
      </c>
      <c r="C9" s="35" t="str">
        <f>Details!B17</f>
        <v>Engaging of Mazdoor</v>
      </c>
      <c r="D9" s="39">
        <f>Details!J18</f>
        <v>12</v>
      </c>
      <c r="E9" s="39">
        <v>728</v>
      </c>
      <c r="F9" s="35" t="s">
        <v>0</v>
      </c>
      <c r="G9" s="24">
        <f t="shared" si="0"/>
        <v>8736</v>
      </c>
    </row>
    <row r="10" spans="1:11" s="20" customFormat="1" ht="66.75" customHeight="1">
      <c r="A10" s="22">
        <v>7</v>
      </c>
      <c r="B10" s="47" t="s">
        <v>33</v>
      </c>
      <c r="C10" s="27" t="s">
        <v>34</v>
      </c>
      <c r="D10" s="55">
        <f>Details!J20</f>
        <v>0.72</v>
      </c>
      <c r="E10" s="39">
        <v>6449</v>
      </c>
      <c r="F10" s="35" t="s">
        <v>17</v>
      </c>
      <c r="G10" s="24">
        <f t="shared" si="0"/>
        <v>4643.28</v>
      </c>
    </row>
    <row r="11" spans="1:11" s="20" customFormat="1" ht="66.75" customHeight="1">
      <c r="A11" s="22">
        <v>8</v>
      </c>
      <c r="B11" s="47" t="s">
        <v>35</v>
      </c>
      <c r="C11" s="35" t="str">
        <f>Details!B21</f>
        <v>Clip on Door Hinges Godrej/Hettich  including cost and conveyance of all chargescomplete for finished item of work and as directed by the engineer-in-charge.</v>
      </c>
      <c r="D11" s="49">
        <f>Details!J21</f>
        <v>6</v>
      </c>
      <c r="E11" s="49">
        <v>281</v>
      </c>
      <c r="F11" s="22" t="s">
        <v>0</v>
      </c>
      <c r="G11" s="24">
        <f t="shared" si="0"/>
        <v>1686</v>
      </c>
    </row>
    <row r="12" spans="1:11" s="20" customFormat="1" ht="66.75" customHeight="1">
      <c r="A12" s="22">
        <v>9</v>
      </c>
      <c r="B12" s="47" t="s">
        <v>36</v>
      </c>
      <c r="C12" s="35" t="str">
        <f>Details!B23</f>
        <v>S&amp;F-SS Aldrops 300mm  including cost and conveyance of all chargescomplete for finished item of work and as directed by the engineer-in-charge.</v>
      </c>
      <c r="D12" s="49">
        <f>Details!J23</f>
        <v>2</v>
      </c>
      <c r="E12" s="49">
        <v>343</v>
      </c>
      <c r="F12" s="22" t="s">
        <v>0</v>
      </c>
      <c r="G12" s="24">
        <f t="shared" si="0"/>
        <v>686</v>
      </c>
    </row>
    <row r="13" spans="1:11" s="20" customFormat="1" ht="66.75" customHeight="1">
      <c r="A13" s="22">
        <v>10</v>
      </c>
      <c r="B13" s="47" t="s">
        <v>38</v>
      </c>
      <c r="C13" s="35" t="str">
        <f>Details!B25</f>
        <v>S&amp;F-SS Tower Bolt 300mm Long  including cost and conveyance of all chargescomplete for finished item of work and as directed by the engineer-in-charge.</v>
      </c>
      <c r="D13" s="49">
        <f>Details!J26</f>
        <v>2</v>
      </c>
      <c r="E13" s="49">
        <v>328</v>
      </c>
      <c r="F13" s="22" t="s">
        <v>0</v>
      </c>
      <c r="G13" s="24">
        <f t="shared" si="0"/>
        <v>656</v>
      </c>
    </row>
    <row r="14" spans="1:11" s="20" customFormat="1" ht="66.75" customHeight="1">
      <c r="A14" s="22">
        <v>11</v>
      </c>
      <c r="B14" s="47" t="s">
        <v>37</v>
      </c>
      <c r="C14" s="35" t="str">
        <f>Details!B27</f>
        <v xml:space="preserve">Roofing with Trapezoidal/Galvalume Sheet including cost and conveyance of all materials, labour charges,curing etc. complete for finished item of work and as directed by the engineer-in-charge.         </v>
      </c>
      <c r="D14" s="49">
        <f>Details!J28</f>
        <v>16.200000000000003</v>
      </c>
      <c r="E14" s="49">
        <v>572</v>
      </c>
      <c r="F14" s="22" t="s">
        <v>39</v>
      </c>
      <c r="G14" s="24">
        <f t="shared" si="0"/>
        <v>9266.4000000000015</v>
      </c>
    </row>
    <row r="15" spans="1:11" s="54" customFormat="1" ht="15.75">
      <c r="A15" s="51"/>
      <c r="B15" s="52"/>
      <c r="C15" s="51"/>
      <c r="D15" s="94" t="s">
        <v>41</v>
      </c>
      <c r="E15" s="94"/>
      <c r="F15" s="94"/>
      <c r="G15" s="53">
        <f>SUM(G4:G14)</f>
        <v>109191.08000000002</v>
      </c>
    </row>
    <row r="16" spans="1:11" s="54" customFormat="1" ht="15.75">
      <c r="A16" s="51"/>
      <c r="B16" s="52"/>
      <c r="C16" s="51"/>
      <c r="D16" s="94" t="s">
        <v>42</v>
      </c>
      <c r="E16" s="94"/>
      <c r="F16" s="94"/>
      <c r="G16" s="53">
        <f>G15*18/100</f>
        <v>19654.394400000005</v>
      </c>
    </row>
    <row r="17" spans="1:7" s="54" customFormat="1" ht="15.75">
      <c r="A17" s="51"/>
      <c r="B17" s="52"/>
      <c r="C17" s="51"/>
      <c r="D17" s="94" t="s">
        <v>41</v>
      </c>
      <c r="E17" s="94"/>
      <c r="F17" s="94"/>
      <c r="G17" s="53">
        <f>G15+G16</f>
        <v>128845.47440000002</v>
      </c>
    </row>
    <row r="18" spans="1:7" s="20" customFormat="1" ht="15.75">
      <c r="B18" s="45"/>
      <c r="D18" s="40"/>
      <c r="E18" s="40"/>
      <c r="F18" s="25"/>
      <c r="G18" s="25"/>
    </row>
    <row r="19" spans="1:7" s="20" customFormat="1" ht="15.75">
      <c r="B19" s="45"/>
      <c r="D19" s="40"/>
      <c r="E19" s="40"/>
      <c r="F19" s="25"/>
      <c r="G19" s="25"/>
    </row>
    <row r="20" spans="1:7" s="20" customFormat="1" ht="15.75">
      <c r="B20" s="45"/>
      <c r="D20" s="40"/>
      <c r="E20" s="40"/>
      <c r="F20" s="25"/>
      <c r="G20" s="25"/>
    </row>
    <row r="21" spans="1:7" s="20" customFormat="1" ht="15.75">
      <c r="B21" s="45"/>
      <c r="D21" s="40"/>
      <c r="E21" s="40"/>
      <c r="F21" s="25"/>
      <c r="G21" s="25"/>
    </row>
    <row r="22" spans="1:7" s="20" customFormat="1" ht="15.75">
      <c r="B22" s="45"/>
      <c r="D22" s="40"/>
      <c r="E22" s="40"/>
      <c r="F22" s="25"/>
      <c r="G22" s="25"/>
    </row>
    <row r="23" spans="1:7" s="20" customFormat="1" ht="15.75">
      <c r="B23" s="45"/>
      <c r="D23" s="40"/>
      <c r="E23" s="40"/>
      <c r="F23" s="25"/>
      <c r="G23" s="25"/>
    </row>
    <row r="24" spans="1:7" s="20" customFormat="1" ht="15.75">
      <c r="B24" s="45"/>
      <c r="D24" s="40"/>
      <c r="E24" s="40"/>
      <c r="F24" s="25"/>
      <c r="G24" s="25"/>
    </row>
    <row r="25" spans="1:7" s="20" customFormat="1" ht="15.75">
      <c r="B25" s="45"/>
      <c r="D25" s="40"/>
      <c r="E25" s="40"/>
      <c r="F25" s="25"/>
      <c r="G25" s="25"/>
    </row>
    <row r="26" spans="1:7" s="20" customFormat="1" ht="15.75">
      <c r="B26" s="45"/>
      <c r="D26" s="40"/>
      <c r="E26" s="40"/>
      <c r="F26" s="25"/>
      <c r="G26" s="25"/>
    </row>
    <row r="27" spans="1:7" s="20" customFormat="1" ht="15.75">
      <c r="B27" s="45"/>
      <c r="D27" s="40"/>
      <c r="E27" s="40"/>
      <c r="F27" s="25"/>
      <c r="G27" s="25"/>
    </row>
  </sheetData>
  <mergeCells count="5">
    <mergeCell ref="D15:F15"/>
    <mergeCell ref="D16:F16"/>
    <mergeCell ref="D17:F17"/>
    <mergeCell ref="A1:G1"/>
    <mergeCell ref="A2:G2"/>
  </mergeCells>
  <printOptions horizontalCentered="1"/>
  <pageMargins left="0.28999999999999998" right="0.34" top="0.7" bottom="0.52" header="0.3" footer="0.3"/>
  <pageSetup paperSize="5" scale="84" orientation="portrait" verticalDpi="300" r:id="rId1"/>
</worksheet>
</file>

<file path=xl/worksheets/sheet3.xml><?xml version="1.0" encoding="utf-8"?>
<worksheet xmlns="http://schemas.openxmlformats.org/spreadsheetml/2006/main" xmlns:r="http://schemas.openxmlformats.org/officeDocument/2006/relationships">
  <dimension ref="A1:O30"/>
  <sheetViews>
    <sheetView view="pageBreakPreview" zoomScale="89" zoomScaleSheetLayoutView="89" workbookViewId="0">
      <selection activeCell="A2" sqref="A2:K2"/>
    </sheetView>
  </sheetViews>
  <sheetFormatPr defaultRowHeight="15"/>
  <cols>
    <col min="1" max="1" width="6.5703125" style="28" customWidth="1"/>
    <col min="2" max="2" width="43.5703125" style="14" customWidth="1"/>
    <col min="3" max="5" width="4.5703125" style="28" customWidth="1"/>
    <col min="6" max="6" width="5.42578125" style="28" customWidth="1"/>
    <col min="7" max="7" width="6.7109375" style="28" customWidth="1"/>
    <col min="8" max="8" width="7" style="28" hidden="1" customWidth="1"/>
    <col min="9" max="9" width="7" style="28" customWidth="1"/>
    <col min="10" max="10" width="8.140625" style="15" customWidth="1"/>
    <col min="11" max="11" width="10" style="15" customWidth="1"/>
  </cols>
  <sheetData>
    <row r="1" spans="1:15" ht="21">
      <c r="A1" s="100" t="s">
        <v>14</v>
      </c>
      <c r="B1" s="100"/>
      <c r="C1" s="100"/>
      <c r="D1" s="100"/>
      <c r="E1" s="100"/>
      <c r="F1" s="100"/>
      <c r="G1" s="100"/>
      <c r="H1" s="100"/>
      <c r="I1" s="100"/>
      <c r="J1" s="100"/>
      <c r="K1" s="100"/>
    </row>
    <row r="2" spans="1:15" s="57" customFormat="1" ht="54.75" customHeight="1">
      <c r="A2" s="97" t="s">
        <v>53</v>
      </c>
      <c r="B2" s="98"/>
      <c r="C2" s="98"/>
      <c r="D2" s="98"/>
      <c r="E2" s="98"/>
      <c r="F2" s="98"/>
      <c r="G2" s="98"/>
      <c r="H2" s="98"/>
      <c r="I2" s="98"/>
      <c r="J2" s="98"/>
      <c r="K2" s="99"/>
    </row>
    <row r="3" spans="1:15" ht="15.75">
      <c r="A3" s="3" t="s">
        <v>2</v>
      </c>
      <c r="B3" s="12" t="s">
        <v>9</v>
      </c>
      <c r="C3" s="3" t="s">
        <v>3</v>
      </c>
      <c r="D3" s="3"/>
      <c r="E3" s="3"/>
      <c r="F3" s="3" t="s">
        <v>1</v>
      </c>
      <c r="G3" s="3" t="s">
        <v>4</v>
      </c>
      <c r="H3" s="3" t="s">
        <v>5</v>
      </c>
      <c r="I3" s="3" t="s">
        <v>5</v>
      </c>
      <c r="J3" s="3" t="s">
        <v>6</v>
      </c>
      <c r="K3" s="56" t="s">
        <v>7</v>
      </c>
    </row>
    <row r="4" spans="1:15" s="17" customFormat="1" ht="65.25" customHeight="1">
      <c r="A4" s="5">
        <v>1</v>
      </c>
      <c r="B4" s="26" t="s">
        <v>19</v>
      </c>
      <c r="C4" s="5"/>
      <c r="D4" s="5"/>
      <c r="E4" s="5"/>
      <c r="F4" s="5"/>
      <c r="G4" s="43"/>
      <c r="H4" s="5"/>
      <c r="I4" s="5"/>
      <c r="J4" s="4"/>
      <c r="K4" s="4"/>
    </row>
    <row r="5" spans="1:15" s="17" customFormat="1" ht="15.75">
      <c r="A5" s="5"/>
      <c r="B5" s="13"/>
      <c r="C5" s="5">
        <v>3</v>
      </c>
      <c r="D5" s="5" t="s">
        <v>16</v>
      </c>
      <c r="E5" s="5">
        <v>8</v>
      </c>
      <c r="F5" s="5"/>
      <c r="G5" s="43"/>
      <c r="H5" s="5"/>
      <c r="I5" s="5"/>
      <c r="J5" s="56">
        <f>E5*C5</f>
        <v>24</v>
      </c>
      <c r="K5" s="56" t="s">
        <v>20</v>
      </c>
    </row>
    <row r="6" spans="1:15" s="17" customFormat="1" ht="65.25" customHeight="1">
      <c r="A6" s="5">
        <v>2</v>
      </c>
      <c r="B6" s="50" t="s">
        <v>52</v>
      </c>
      <c r="C6" s="5"/>
      <c r="D6" s="5"/>
      <c r="E6" s="5"/>
      <c r="F6" s="5"/>
      <c r="G6" s="43"/>
      <c r="H6" s="5"/>
      <c r="I6" s="5"/>
      <c r="J6" s="4"/>
      <c r="K6" s="4"/>
    </row>
    <row r="7" spans="1:15" s="17" customFormat="1" ht="24.75" customHeight="1">
      <c r="A7" s="5"/>
      <c r="B7" s="13"/>
      <c r="C7" s="5">
        <v>1</v>
      </c>
      <c r="D7" s="5" t="s">
        <v>16</v>
      </c>
      <c r="E7" s="5">
        <v>15</v>
      </c>
      <c r="F7" s="5" t="s">
        <v>50</v>
      </c>
      <c r="G7" s="5"/>
      <c r="H7" s="5"/>
      <c r="I7" s="5"/>
      <c r="J7" s="56">
        <f>C7*E7</f>
        <v>15</v>
      </c>
      <c r="K7" s="56" t="s">
        <v>0</v>
      </c>
    </row>
    <row r="8" spans="1:15" s="17" customFormat="1" ht="67.5" customHeight="1">
      <c r="A8" s="5">
        <v>3</v>
      </c>
      <c r="B8" s="58" t="s">
        <v>54</v>
      </c>
      <c r="C8" s="5"/>
      <c r="D8" s="5"/>
      <c r="E8" s="5"/>
      <c r="F8" s="5"/>
      <c r="G8" s="43"/>
      <c r="H8" s="5"/>
      <c r="I8" s="5"/>
      <c r="J8" s="4"/>
      <c r="K8" s="4"/>
      <c r="O8" s="17" t="s">
        <v>18</v>
      </c>
    </row>
    <row r="9" spans="1:15" s="17" customFormat="1" ht="25.5" customHeight="1">
      <c r="A9" s="5"/>
      <c r="B9" s="16" t="s">
        <v>23</v>
      </c>
      <c r="C9" s="5">
        <v>1</v>
      </c>
      <c r="D9" s="5" t="s">
        <v>16</v>
      </c>
      <c r="E9" s="5">
        <v>2</v>
      </c>
      <c r="F9" s="5">
        <v>4</v>
      </c>
      <c r="G9" s="43" t="s">
        <v>21</v>
      </c>
      <c r="H9" s="5"/>
      <c r="I9" s="5">
        <v>16.8</v>
      </c>
      <c r="J9" s="4">
        <f>C9*E9*F9*I9</f>
        <v>134.4</v>
      </c>
      <c r="K9" s="4" t="s">
        <v>22</v>
      </c>
    </row>
    <row r="10" spans="1:15" s="17" customFormat="1" ht="15.75">
      <c r="A10" s="5"/>
      <c r="B10" s="16" t="s">
        <v>24</v>
      </c>
      <c r="C10" s="5">
        <v>1</v>
      </c>
      <c r="D10" s="5" t="s">
        <v>16</v>
      </c>
      <c r="E10" s="5">
        <v>2</v>
      </c>
      <c r="F10" s="5">
        <v>12</v>
      </c>
      <c r="G10" s="43" t="s">
        <v>21</v>
      </c>
      <c r="H10" s="5"/>
      <c r="I10" s="5">
        <v>5.95</v>
      </c>
      <c r="J10" s="4">
        <f>C10*E10*F10*I10</f>
        <v>142.80000000000001</v>
      </c>
      <c r="K10" s="4" t="s">
        <v>22</v>
      </c>
    </row>
    <row r="11" spans="1:15" s="17" customFormat="1" ht="15.75">
      <c r="A11" s="5"/>
      <c r="B11" s="16" t="s">
        <v>25</v>
      </c>
      <c r="C11" s="5">
        <v>1</v>
      </c>
      <c r="D11" s="5" t="s">
        <v>16</v>
      </c>
      <c r="E11" s="5">
        <v>2</v>
      </c>
      <c r="F11" s="5">
        <v>12</v>
      </c>
      <c r="G11" s="43" t="s">
        <v>21</v>
      </c>
      <c r="H11" s="5"/>
      <c r="I11" s="5">
        <v>3.1</v>
      </c>
      <c r="J11" s="4">
        <f>C11*E11*F11*I11</f>
        <v>74.400000000000006</v>
      </c>
      <c r="K11" s="4" t="s">
        <v>22</v>
      </c>
    </row>
    <row r="12" spans="1:15" s="17" customFormat="1" ht="15.75">
      <c r="A12" s="5"/>
      <c r="B12" s="29"/>
      <c r="C12" s="5"/>
      <c r="D12" s="5"/>
      <c r="E12" s="5"/>
      <c r="F12" s="5"/>
      <c r="G12" s="5"/>
      <c r="H12" s="5"/>
      <c r="I12" s="5"/>
      <c r="J12" s="56">
        <f>SUM(J9:J11)</f>
        <v>351.6</v>
      </c>
      <c r="K12" s="56" t="s">
        <v>22</v>
      </c>
    </row>
    <row r="13" spans="1:15" s="17" customFormat="1" ht="31.5">
      <c r="A13" s="5">
        <v>4</v>
      </c>
      <c r="B13" s="35" t="s">
        <v>46</v>
      </c>
      <c r="C13" s="5"/>
      <c r="D13" s="5"/>
      <c r="E13" s="5"/>
      <c r="F13" s="5"/>
      <c r="G13" s="5"/>
      <c r="H13" s="5"/>
      <c r="I13" s="5"/>
      <c r="J13" s="4"/>
      <c r="K13" s="4"/>
    </row>
    <row r="14" spans="1:15" s="17" customFormat="1" ht="15.75">
      <c r="A14" s="5"/>
      <c r="B14" s="6"/>
      <c r="C14" s="5">
        <v>2</v>
      </c>
      <c r="D14" s="5" t="s">
        <v>16</v>
      </c>
      <c r="E14" s="5">
        <v>8</v>
      </c>
      <c r="F14" s="5"/>
      <c r="G14" s="5"/>
      <c r="H14" s="5"/>
      <c r="I14" s="5"/>
      <c r="J14" s="56">
        <f>C14*E14</f>
        <v>16</v>
      </c>
      <c r="K14" s="56" t="s">
        <v>20</v>
      </c>
    </row>
    <row r="15" spans="1:15" s="17" customFormat="1" ht="64.5" customHeight="1">
      <c r="A15" s="5">
        <v>5</v>
      </c>
      <c r="B15" s="35" t="s">
        <v>45</v>
      </c>
      <c r="C15" s="5"/>
      <c r="D15" s="5"/>
      <c r="E15" s="5"/>
      <c r="F15" s="5"/>
      <c r="G15" s="5"/>
      <c r="H15" s="5"/>
      <c r="I15" s="5"/>
      <c r="J15" s="4"/>
      <c r="K15" s="4"/>
    </row>
    <row r="16" spans="1:15" s="17" customFormat="1" ht="15.75">
      <c r="A16" s="5"/>
      <c r="B16" s="6"/>
      <c r="C16" s="5">
        <v>1</v>
      </c>
      <c r="D16" s="5" t="s">
        <v>16</v>
      </c>
      <c r="E16" s="5">
        <v>3</v>
      </c>
      <c r="F16" s="5"/>
      <c r="G16" s="5"/>
      <c r="H16" s="5"/>
      <c r="I16" s="5"/>
      <c r="J16" s="56">
        <f>C16*E16</f>
        <v>3</v>
      </c>
      <c r="K16" s="56" t="s">
        <v>0</v>
      </c>
    </row>
    <row r="17" spans="1:11" s="17" customFormat="1" ht="24.75" customHeight="1">
      <c r="A17" s="5">
        <v>6</v>
      </c>
      <c r="B17" s="6" t="s">
        <v>26</v>
      </c>
      <c r="C17" s="5"/>
      <c r="D17" s="5"/>
      <c r="E17" s="5"/>
      <c r="F17" s="5"/>
      <c r="G17" s="5"/>
      <c r="H17" s="5"/>
      <c r="I17" s="5"/>
      <c r="J17" s="4"/>
      <c r="K17" s="4"/>
    </row>
    <row r="18" spans="1:11" s="17" customFormat="1" ht="15.75">
      <c r="A18" s="5"/>
      <c r="B18" s="6"/>
      <c r="C18" s="5">
        <v>3</v>
      </c>
      <c r="D18" s="5" t="s">
        <v>16</v>
      </c>
      <c r="E18" s="5">
        <v>4</v>
      </c>
      <c r="F18" s="5"/>
      <c r="G18" s="5"/>
      <c r="H18" s="5"/>
      <c r="I18" s="5"/>
      <c r="J18" s="56">
        <f>C18*E18</f>
        <v>12</v>
      </c>
      <c r="K18" s="56" t="s">
        <v>0</v>
      </c>
    </row>
    <row r="19" spans="1:11" s="17" customFormat="1" ht="63">
      <c r="A19" s="5">
        <v>7</v>
      </c>
      <c r="B19" s="27" t="s">
        <v>34</v>
      </c>
      <c r="C19" s="5"/>
      <c r="D19" s="5"/>
      <c r="E19" s="5"/>
      <c r="F19" s="5"/>
      <c r="G19" s="5"/>
      <c r="H19" s="5"/>
      <c r="I19" s="5"/>
      <c r="J19" s="4"/>
      <c r="K19" s="4"/>
    </row>
    <row r="20" spans="1:11" s="17" customFormat="1" ht="15.75">
      <c r="A20" s="5"/>
      <c r="B20" s="6"/>
      <c r="C20" s="5">
        <v>1</v>
      </c>
      <c r="D20" s="5" t="s">
        <v>16</v>
      </c>
      <c r="E20" s="5">
        <v>2</v>
      </c>
      <c r="F20" s="5">
        <v>0.6</v>
      </c>
      <c r="G20" s="5">
        <v>0.6</v>
      </c>
      <c r="H20" s="5"/>
      <c r="I20" s="5">
        <v>1</v>
      </c>
      <c r="J20" s="56">
        <f>I20*G20*F20*E20*C20</f>
        <v>0.72</v>
      </c>
      <c r="K20" s="56" t="s">
        <v>17</v>
      </c>
    </row>
    <row r="21" spans="1:11" s="17" customFormat="1" ht="63">
      <c r="A21" s="5">
        <v>8</v>
      </c>
      <c r="B21" s="35" t="s">
        <v>47</v>
      </c>
      <c r="C21" s="5">
        <v>2</v>
      </c>
      <c r="D21" s="5" t="s">
        <v>16</v>
      </c>
      <c r="E21" s="5">
        <v>3</v>
      </c>
      <c r="F21" s="5"/>
      <c r="G21" s="5"/>
      <c r="H21" s="5"/>
      <c r="I21" s="5"/>
      <c r="J21" s="56">
        <f>E21*C21</f>
        <v>6</v>
      </c>
      <c r="K21" s="56" t="s">
        <v>0</v>
      </c>
    </row>
    <row r="22" spans="1:11" s="17" customFormat="1" ht="15.75">
      <c r="A22" s="5"/>
      <c r="B22" s="35"/>
      <c r="C22" s="5"/>
      <c r="D22" s="5"/>
      <c r="E22" s="5"/>
      <c r="F22" s="5"/>
      <c r="G22" s="5"/>
      <c r="H22" s="5"/>
      <c r="I22" s="5"/>
      <c r="J22" s="4"/>
      <c r="K22" s="4"/>
    </row>
    <row r="23" spans="1:11" s="17" customFormat="1" ht="63">
      <c r="A23" s="5">
        <v>9</v>
      </c>
      <c r="B23" s="35" t="s">
        <v>48</v>
      </c>
      <c r="C23" s="5">
        <v>1</v>
      </c>
      <c r="D23" s="5" t="s">
        <v>16</v>
      </c>
      <c r="E23" s="5">
        <v>2</v>
      </c>
      <c r="F23" s="5"/>
      <c r="G23" s="5"/>
      <c r="H23" s="5"/>
      <c r="I23" s="5"/>
      <c r="J23" s="56">
        <f>C23*E23</f>
        <v>2</v>
      </c>
      <c r="K23" s="56" t="s">
        <v>0</v>
      </c>
    </row>
    <row r="24" spans="1:11" s="17" customFormat="1" ht="15.75">
      <c r="A24" s="5"/>
      <c r="B24" s="35"/>
      <c r="C24" s="5"/>
      <c r="D24" s="5"/>
      <c r="E24" s="5"/>
      <c r="F24" s="5"/>
      <c r="G24" s="5"/>
      <c r="H24" s="5"/>
      <c r="I24" s="5"/>
      <c r="J24" s="4"/>
      <c r="K24" s="4"/>
    </row>
    <row r="25" spans="1:11" s="17" customFormat="1" ht="63">
      <c r="A25" s="5">
        <v>10</v>
      </c>
      <c r="B25" s="35" t="s">
        <v>49</v>
      </c>
      <c r="C25" s="5"/>
      <c r="D25" s="5"/>
      <c r="E25" s="5"/>
      <c r="F25" s="5"/>
      <c r="G25" s="5"/>
      <c r="H25" s="5"/>
      <c r="I25" s="5"/>
      <c r="J25" s="4"/>
      <c r="K25" s="4"/>
    </row>
    <row r="26" spans="1:11" s="17" customFormat="1" ht="15.75">
      <c r="A26" s="5"/>
      <c r="B26" s="6"/>
      <c r="C26" s="5">
        <v>1</v>
      </c>
      <c r="D26" s="5" t="s">
        <v>16</v>
      </c>
      <c r="E26" s="5">
        <v>2</v>
      </c>
      <c r="F26" s="5"/>
      <c r="G26" s="5"/>
      <c r="H26" s="5"/>
      <c r="I26" s="5"/>
      <c r="J26" s="56">
        <f>C26*E26</f>
        <v>2</v>
      </c>
      <c r="K26" s="56" t="s">
        <v>0</v>
      </c>
    </row>
    <row r="27" spans="1:11" s="17" customFormat="1" ht="65.25" customHeight="1">
      <c r="A27" s="5">
        <v>11</v>
      </c>
      <c r="B27" s="35" t="s">
        <v>55</v>
      </c>
      <c r="C27" s="5"/>
      <c r="D27" s="5"/>
      <c r="E27" s="5"/>
      <c r="F27" s="5"/>
      <c r="G27" s="5"/>
      <c r="H27" s="5"/>
      <c r="I27" s="5"/>
      <c r="J27" s="4"/>
      <c r="K27" s="4"/>
    </row>
    <row r="28" spans="1:11" s="17" customFormat="1" ht="27.75" customHeight="1">
      <c r="A28" s="5"/>
      <c r="B28" s="29"/>
      <c r="C28" s="5">
        <v>1</v>
      </c>
      <c r="D28" s="5" t="s">
        <v>16</v>
      </c>
      <c r="E28" s="5">
        <v>2</v>
      </c>
      <c r="F28" s="5">
        <v>2.7</v>
      </c>
      <c r="G28" s="5">
        <v>3</v>
      </c>
      <c r="H28" s="5"/>
      <c r="I28" s="5"/>
      <c r="J28" s="56">
        <f>G28*F28*E28*C28</f>
        <v>16.200000000000003</v>
      </c>
      <c r="K28" s="56" t="s">
        <v>43</v>
      </c>
    </row>
    <row r="29" spans="1:11" s="17" customFormat="1" ht="15.75">
      <c r="A29" s="21"/>
      <c r="B29" s="19"/>
      <c r="C29" s="21"/>
      <c r="D29" s="21"/>
      <c r="E29" s="21"/>
      <c r="F29" s="21"/>
      <c r="G29" s="21"/>
      <c r="H29" s="21"/>
      <c r="I29" s="21"/>
      <c r="J29" s="18"/>
      <c r="K29" s="18"/>
    </row>
    <row r="30" spans="1:11" s="17" customFormat="1" ht="15.75">
      <c r="A30" s="21"/>
      <c r="B30" s="19"/>
      <c r="C30" s="21"/>
      <c r="D30" s="21"/>
      <c r="E30" s="21"/>
      <c r="F30" s="21"/>
      <c r="G30" s="21"/>
      <c r="H30" s="21"/>
      <c r="I30" s="21"/>
      <c r="J30" s="18"/>
      <c r="K30" s="18"/>
    </row>
  </sheetData>
  <mergeCells count="2">
    <mergeCell ref="A2:K2"/>
    <mergeCell ref="A1:K1"/>
  </mergeCells>
  <printOptions horizontalCentered="1"/>
  <pageMargins left="0.28999999999999998" right="0.34" top="0.4" bottom="0.75" header="0.3" footer="0.3"/>
  <pageSetup paperSize="5" scale="94" orientation="portrait" verticalDpi="300" r:id="rId1"/>
</worksheet>
</file>

<file path=xl/worksheets/sheet4.xml><?xml version="1.0" encoding="utf-8"?>
<worksheet xmlns="http://schemas.openxmlformats.org/spreadsheetml/2006/main" xmlns:r="http://schemas.openxmlformats.org/officeDocument/2006/relationships">
  <dimension ref="A1"/>
  <sheetViews>
    <sheetView workbookViewId="0">
      <selection activeCell="A4" sqref="A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 for tender </vt:lpstr>
      <vt:lpstr>Abstract</vt:lpstr>
      <vt:lpstr>Details</vt:lpstr>
      <vt:lpstr>Sheet1</vt:lpstr>
      <vt:lpstr>Abstract!Print_Area</vt:lpstr>
      <vt:lpstr>Details!Print_Area</vt:lpstr>
      <vt:lpstr>Abstract!Print_Titles</vt:lpstr>
      <vt:lpstr>Details!Print_Titles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2023-12-28T10:50:35Z</dcterms:modified>
</cp:coreProperties>
</file>